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lishnikovnn\AppData\Local\Microsoft\Windows\INetCache\Content.Outlook\WIQULX2U\"/>
    </mc:Choice>
  </mc:AlternateContent>
  <bookViews>
    <workbookView xWindow="0" yWindow="0" windowWidth="5520" windowHeight="0" firstSheet="5" activeTab="5"/>
  </bookViews>
  <sheets>
    <sheet name="Лист1" sheetId="1" state="hidden" r:id="rId1"/>
    <sheet name="Лист2" sheetId="2" state="hidden" r:id="rId2"/>
    <sheet name="апрель" sheetId="3" state="hidden" r:id="rId3"/>
    <sheet name="май" sheetId="4" state="hidden" r:id="rId4"/>
    <sheet name="июнь" sheetId="5" state="hidden" r:id="rId5"/>
    <sheet name="п.19 е" sheetId="6" r:id="rId6"/>
  </sheets>
  <definedNames>
    <definedName name="_xlnm._FilterDatabase" localSheetId="2" hidden="1">апрель!$A$1:$Y$87</definedName>
    <definedName name="_xlnm._FilterDatabase" localSheetId="4" hidden="1">июнь!$A$1:$Y$82</definedName>
    <definedName name="_xlnm._FilterDatabase" localSheetId="3" hidden="1">май!$A$1:$Y$84</definedName>
    <definedName name="Z_3AEB267A_5DCB_496F_8EBA_8FE922A89DE1_.wvu.Cols" localSheetId="2" hidden="1">апрель!$J:$Q</definedName>
    <definedName name="Z_3AEB267A_5DCB_496F_8EBA_8FE922A89DE1_.wvu.Cols" localSheetId="3" hidden="1">май!$I:$P</definedName>
    <definedName name="Z_3AEB267A_5DCB_496F_8EBA_8FE922A89DE1_.wvu.FilterData" localSheetId="2" hidden="1">апрель!$A$1:$Y$87</definedName>
    <definedName name="Z_3AEB267A_5DCB_496F_8EBA_8FE922A89DE1_.wvu.FilterData" localSheetId="4" hidden="1">июнь!$A$1:$Y$82</definedName>
    <definedName name="Z_3AEB267A_5DCB_496F_8EBA_8FE922A89DE1_.wvu.FilterData" localSheetId="3" hidden="1">май!$A$1:$Y$84</definedName>
    <definedName name="Z_3AEB267A_5DCB_496F_8EBA_8FE922A89DE1_.wvu.Rows" localSheetId="1" hidden="1">Лист2!$2:$4</definedName>
    <definedName name="Z_5359E661_4730_4E3D_B43A_1A252EF2AB5B_.wvu.Cols" localSheetId="2" hidden="1">апрель!$J:$Q</definedName>
    <definedName name="Z_5359E661_4730_4E3D_B43A_1A252EF2AB5B_.wvu.FilterData" localSheetId="2" hidden="1">апрель!$A$1:$Y$87</definedName>
    <definedName name="Z_5359E661_4730_4E3D_B43A_1A252EF2AB5B_.wvu.FilterData" localSheetId="4" hidden="1">июнь!$A$1:$Y$82</definedName>
    <definedName name="Z_5359E661_4730_4E3D_B43A_1A252EF2AB5B_.wvu.FilterData" localSheetId="3" hidden="1">май!$A$1:$Y$84</definedName>
    <definedName name="Z_5359E661_4730_4E3D_B43A_1A252EF2AB5B_.wvu.Rows" localSheetId="1" hidden="1">Лист2!$2:$4</definedName>
  </definedNames>
  <calcPr calcId="162913"/>
  <customWorkbookViews>
    <customWorkbookView name="Голишников Никита Николаевич - Личное представление" guid="{3AEB267A-5DCB-496F-8EBA-8FE922A89DE1}" mergeInterval="0" personalView="1" yWindow="23" windowWidth="1916" windowHeight="945" activeSheetId="6"/>
    <customWorkbookView name="Красникова Оксана Алексеевна - Личное представление" guid="{5359E661-4730-4E3D-B43A-1A252EF2AB5B}" mergeInterval="0" personalView="1" xWindow="42" yWindow="47" windowWidth="1810" windowHeight="942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H9" i="2"/>
  <c r="Y84" i="5"/>
  <c r="Y85" i="5" s="1"/>
  <c r="R84" i="5"/>
  <c r="G9" i="2" l="1"/>
  <c r="Y86" i="4"/>
  <c r="Y87" i="4" s="1"/>
  <c r="R86" i="4"/>
  <c r="B12" i="2" l="1"/>
  <c r="K11" i="2"/>
  <c r="R89" i="3"/>
  <c r="Y89" i="3"/>
  <c r="Z89" i="3" s="1"/>
  <c r="K8" i="2" l="1"/>
  <c r="K10" i="2"/>
  <c r="K9" i="2" s="1"/>
  <c r="K13" i="2"/>
  <c r="K7" i="2"/>
  <c r="B9" i="2"/>
  <c r="D9" i="2"/>
  <c r="E9" i="2"/>
  <c r="H12" i="2"/>
  <c r="I10" i="2"/>
  <c r="I9" i="2" s="1"/>
  <c r="C13" i="2"/>
  <c r="C12" i="2" s="1"/>
  <c r="L14" i="2"/>
  <c r="K14" i="2"/>
  <c r="M14" i="2" s="1"/>
  <c r="I13" i="2"/>
  <c r="I12" i="2" s="1"/>
  <c r="J12" i="2"/>
  <c r="G12" i="2"/>
  <c r="E12" i="2"/>
  <c r="D12" i="2"/>
  <c r="L11" i="2"/>
  <c r="J9" i="2"/>
  <c r="I8" i="2"/>
  <c r="I7" i="2"/>
  <c r="F10" i="2"/>
  <c r="F9" i="2" s="1"/>
  <c r="F13" i="2"/>
  <c r="F12" i="2"/>
  <c r="F7" i="2"/>
  <c r="F8" i="2"/>
  <c r="C10" i="2"/>
  <c r="C9" i="2" s="1"/>
  <c r="C7" i="2"/>
  <c r="C8" i="2"/>
  <c r="L8" i="2" l="1"/>
  <c r="M8" i="2" s="1"/>
  <c r="K12" i="2"/>
  <c r="L7" i="2"/>
  <c r="M7" i="2" s="1"/>
  <c r="L13" i="2"/>
  <c r="L12" i="2" s="1"/>
  <c r="L10" i="2"/>
  <c r="L9" i="2" s="1"/>
  <c r="M11" i="2"/>
  <c r="M13" i="2" l="1"/>
  <c r="M12" i="2" s="1"/>
  <c r="M10" i="2"/>
  <c r="M9" i="2" s="1"/>
</calcChain>
</file>

<file path=xl/sharedStrings.xml><?xml version="1.0" encoding="utf-8"?>
<sst xmlns="http://schemas.openxmlformats.org/spreadsheetml/2006/main" count="3085" uniqueCount="447">
  <si>
    <t>Двухставка</t>
  </si>
  <si>
    <t>СН-2</t>
  </si>
  <si>
    <t>НН</t>
  </si>
  <si>
    <t>мощность</t>
  </si>
  <si>
    <t>Одноставка</t>
  </si>
  <si>
    <t>э/э КвТ*Ч</t>
  </si>
  <si>
    <t>ВН</t>
  </si>
  <si>
    <t>Общество с ограниченной ответственностью  "Волгоград-РПЗ"</t>
  </si>
  <si>
    <t>Общество с ограниченной ответственностью "КомТЭК"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</si>
  <si>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</si>
  <si>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</si>
  <si>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</si>
  <si>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Общество с ограниченной ответственностью  "Стиль"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</si>
  <si>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</si>
  <si>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</si>
  <si>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</si>
  <si>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"Нижневолжская энергетическая сбытовая компания"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</si>
  <si>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</si>
  <si>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</si>
  <si>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</si>
  <si>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</si>
  <si>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Общество с ограниченной ответственностью "РЕНТ"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</si>
  <si>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</si>
  <si>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</si>
  <si>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</si>
  <si>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</si>
  <si>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</si>
  <si>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</si>
  <si>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</si>
  <si>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</si>
  <si>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</si>
  <si>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</si>
  <si>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</si>
  <si>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1000013/11</t>
  </si>
  <si>
    <t>4000103/10</t>
  </si>
  <si>
    <t>4000130/10</t>
  </si>
  <si>
    <t>4000271/10</t>
  </si>
  <si>
    <t>4000344/13</t>
  </si>
  <si>
    <t>4000551/10</t>
  </si>
  <si>
    <t>4000607/15</t>
  </si>
  <si>
    <t>4000609/15</t>
  </si>
  <si>
    <t>4000704/12</t>
  </si>
  <si>
    <t>4000906/17</t>
  </si>
  <si>
    <t>4000945/18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</si>
  <si>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</si>
  <si>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</si>
  <si>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</si>
  <si>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</si>
  <si>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</si>
  <si>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</si>
  <si>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</si>
  <si>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</si>
  <si>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</si>
  <si>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</si>
  <si>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</si>
  <si>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</si>
  <si>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</si>
  <si>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</si>
  <si>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</si>
  <si>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</si>
  <si>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</si>
  <si>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</si>
  <si>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</si>
  <si>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</si>
  <si>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</si>
  <si>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</si>
  <si>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</si>
  <si>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</si>
  <si>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</si>
  <si>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</si>
  <si>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</si>
  <si>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</si>
  <si>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</si>
  <si>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</si>
  <si>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</si>
  <si>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</si>
  <si>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</si>
  <si>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</si>
  <si>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</si>
  <si>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3 ЦК СН-2 (т.у.4036+4037) сети МУПП "ВМЭС"</t>
  </si>
  <si>
    <t>1. на контактах кабельных наконечников в месте присоединения питающего кабеля РП-1342 к ЛР яч.13 РП-311, 2. на контактах кабельных наконечников в месте присоединения питающего кабеля РП-1342 к распредщиту 10кВ ф.10 РП-311, сети: МУПП "ВМЭС"</t>
  </si>
  <si>
    <t>3 ЦК СН-2 (т.у.4039+4040+4041) сети МУПП "ВМЭС"</t>
  </si>
  <si>
    <t>на контактах кабельных наконечников в месте присоединения питающих кабелей в сторону РП-1598 к ЛР яч.17 в РП-1590 и в яч.18 РП-1590, ПС "Садовая" ф.46, 17,сети: МУПП "ВМЭС"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</si>
  <si>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</si>
  <si>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</si>
  <si>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</si>
  <si>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</si>
  <si>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</si>
  <si>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</si>
  <si>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</si>
  <si>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</si>
  <si>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</si>
  <si>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</si>
  <si>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</si>
  <si>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в месте присоединения шин 0,4 кВ на рубильнике 0,4 кВ в РУ-0,4 кВ от  Т-2 ТП-1346</t>
  </si>
  <si>
    <t>008020022000177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</si>
  <si>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</si>
  <si>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</si>
  <si>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</si>
  <si>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</si>
  <si>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</si>
  <si>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4000270/10</t>
  </si>
  <si>
    <t>3 ЦК т. 1, 2 ,3</t>
  </si>
  <si>
    <t>в месте присоединения отходящих кабелей 6 кВ ф.16 и ф.18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</si>
  <si>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</si>
  <si>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</si>
  <si>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</si>
  <si>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</si>
  <si>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</si>
  <si>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</si>
  <si>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</si>
  <si>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</si>
  <si>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</si>
  <si>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</si>
  <si>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</si>
  <si>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</si>
  <si>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</si>
  <si>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</si>
  <si>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</si>
  <si>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</si>
  <si>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</si>
  <si>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почасовки по ул.Степана Разина,25</t>
  </si>
  <si>
    <t>Здание вокзала, Привокзальная пл. д. 1</t>
  </si>
  <si>
    <t>На контактах в точках присоединения питающей линии потребителя в РУ-0,4 кВ ТП-3176 гр. 1; 2; 4; 6; 8; 9; 10; 11; 12  (ПС "Центральая", ф.44;72)</t>
  </si>
  <si>
    <t>009217119370398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</si>
  <si>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</si>
  <si>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</si>
  <si>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</si>
  <si>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</si>
  <si>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</si>
  <si>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</si>
  <si>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</si>
  <si>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</si>
  <si>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</si>
  <si>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</si>
  <si>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</si>
  <si>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</si>
  <si>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</si>
  <si>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</si>
  <si>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</si>
  <si>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</si>
  <si>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</si>
  <si>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</si>
  <si>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</si>
  <si>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</si>
  <si>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</si>
  <si>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</si>
  <si>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</si>
  <si>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</si>
  <si>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</si>
  <si>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</si>
  <si>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</si>
  <si>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на контактах в месте соединения кабельной линии 6 кВ в ТП-1156</t>
  </si>
  <si>
    <t>009217063003403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</si>
  <si>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</si>
  <si>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</si>
  <si>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</si>
  <si>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</si>
  <si>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</si>
  <si>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</si>
  <si>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</si>
  <si>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</si>
  <si>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40111525/18</t>
  </si>
  <si>
    <t>4019527/15</t>
  </si>
  <si>
    <t>Общество с ограниченной ответственностью "Регионстройинвест-ИК"</t>
  </si>
  <si>
    <t>стройплощадка</t>
  </si>
  <si>
    <t>На контактах в точке присоединения питающих линий потребителя  в РУ-6 кВ ТП-654 яч.2, ТП-601 яч.4, ТП-613 яч.3 (ПС "Северная" ф.14 РП-631, яч.16 ПС" Курганная" ф.36, РП--680 яч.12)</t>
  </si>
  <si>
    <t>009112084001416</t>
  </si>
  <si>
    <t>стройплощадка МКД</t>
  </si>
  <si>
    <t>009112084001785</t>
  </si>
  <si>
    <t>ПАО "ВМЭС"</t>
  </si>
  <si>
    <t>Акционерное общество "Газпром энергосбыт"</t>
  </si>
  <si>
    <t>нежил.помещ.ООО "Арвен"</t>
  </si>
  <si>
    <t xml:space="preserve">На контактах в месте присоединения питающих кабельных линий в РУ - 6кВ ТПА-1209 ООО "Арвен"; РУ-6 кВ ТП-2218, ТП-257;  ПС "Фестивальная" ф.25 (сети МУПП "ВМЭС") </t>
  </si>
  <si>
    <t>008840120250815</t>
  </si>
  <si>
    <t>мощность МВт</t>
  </si>
  <si>
    <t>период</t>
  </si>
  <si>
    <t>за 4 квартал</t>
  </si>
  <si>
    <t xml:space="preserve">октябрь 2018 </t>
  </si>
  <si>
    <t xml:space="preserve">ноябрь 2018 </t>
  </si>
  <si>
    <t xml:space="preserve">декабрь 2018 </t>
  </si>
  <si>
    <t>за 4 квартал 2018 года</t>
  </si>
  <si>
    <t>Э/Э, кВт.ч</t>
  </si>
  <si>
    <t>Мощность, МВт</t>
  </si>
  <si>
    <t>Мощность*, МВт</t>
  </si>
  <si>
    <t>ФАКТ</t>
  </si>
  <si>
    <t>МАКС</t>
  </si>
  <si>
    <t>Максимальная</t>
  </si>
  <si>
    <t>Фактическая</t>
  </si>
  <si>
    <t>Резервируемая</t>
  </si>
  <si>
    <t>СН-1</t>
  </si>
  <si>
    <t>в т.ч. Одноставочный</t>
  </si>
  <si>
    <t>в т.ч. Двухставочный</t>
  </si>
  <si>
    <t>ЧЧИ за период</t>
  </si>
  <si>
    <t>680-ТЭ от 01.10.2018</t>
  </si>
  <si>
    <t>ООО ПересветРегионДон</t>
  </si>
  <si>
    <t>1387-ТЭ от 18.06.2018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</si>
  <si>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</si>
  <si>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</si>
  <si>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</si>
  <si>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</si>
  <si>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</si>
  <si>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</si>
  <si>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</si>
  <si>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</si>
  <si>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</si>
  <si>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</si>
  <si>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</si>
  <si>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</si>
  <si>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</si>
  <si>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</si>
  <si>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224609</t>
  </si>
  <si>
    <t>225731</t>
  </si>
  <si>
    <t>127002</t>
  </si>
  <si>
    <t>63315</t>
  </si>
  <si>
    <t>63316</t>
  </si>
  <si>
    <t>63318</t>
  </si>
  <si>
    <t>58730</t>
  </si>
  <si>
    <t>58731</t>
  </si>
  <si>
    <t>167717</t>
  </si>
  <si>
    <t>76889</t>
  </si>
  <si>
    <t>в месте присоединения наконечников кабелей 6 кВ в РП-280 ПС "Гумрак" ф.19</t>
  </si>
  <si>
    <t>06252858</t>
  </si>
  <si>
    <t>165957</t>
  </si>
  <si>
    <t>165941</t>
  </si>
  <si>
    <t>223769</t>
  </si>
  <si>
    <t>223772</t>
  </si>
  <si>
    <t>223582</t>
  </si>
  <si>
    <t>224064</t>
  </si>
  <si>
    <t>4000862/15</t>
  </si>
  <si>
    <t>Общество с ограниченной ответственностью "Здоровье"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</si>
  <si>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</si>
  <si>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</si>
  <si>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</si>
  <si>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</si>
  <si>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</si>
  <si>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</si>
  <si>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</si>
  <si>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</si>
  <si>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</si>
  <si>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</si>
  <si>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</si>
  <si>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</si>
  <si>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</si>
  <si>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</si>
  <si>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</si>
  <si>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</si>
  <si>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</si>
  <si>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</si>
  <si>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</si>
  <si>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</si>
  <si>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</si>
  <si>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</si>
  <si>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</si>
  <si>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</si>
  <si>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</si>
  <si>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</si>
  <si>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</si>
  <si>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</si>
  <si>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</si>
  <si>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</si>
  <si>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</si>
  <si>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</si>
  <si>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</si>
  <si>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</si>
  <si>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</si>
  <si>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</si>
  <si>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411285</t>
  </si>
  <si>
    <t>4016234/19</t>
  </si>
  <si>
    <t>441894</t>
  </si>
  <si>
    <t>260020</t>
  </si>
  <si>
    <t>341831</t>
  </si>
  <si>
    <t>250260</t>
  </si>
  <si>
    <t>250261</t>
  </si>
  <si>
    <t>5010030/19</t>
  </si>
  <si>
    <t>435268</t>
  </si>
  <si>
    <t>435269</t>
  </si>
  <si>
    <t>5010040/19</t>
  </si>
  <si>
    <t>433419</t>
  </si>
  <si>
    <t>433420</t>
  </si>
  <si>
    <t>5010212/19</t>
  </si>
  <si>
    <t>Государственное автономное учреждение Волгоградской области "Спортивная школа олимпийского резерва"</t>
  </si>
  <si>
    <t>447554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</si>
  <si>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</si>
  <si>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</si>
  <si>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447768</t>
  </si>
  <si>
    <t>нежилое кирпичное здание Дворца спорта (литер "А") пр. им. В.И. Ленина</t>
  </si>
  <si>
    <t>448561</t>
  </si>
  <si>
    <t>448879</t>
  </si>
  <si>
    <t>нежилое кирпичное здание Дворца спорта (литер "А") пр.им. В.И. Ленина</t>
  </si>
  <si>
    <t>18700674</t>
  </si>
  <si>
    <t>5011283/19</t>
  </si>
  <si>
    <t>435300</t>
  </si>
  <si>
    <t>435301</t>
  </si>
  <si>
    <t>435302</t>
  </si>
  <si>
    <t>435303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</si>
  <si>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</si>
  <si>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</si>
  <si>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</si>
  <si>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</si>
  <si>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</si>
  <si>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</si>
  <si>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</si>
  <si>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</si>
  <si>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</si>
  <si>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</si>
  <si>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605-ТЭ от 01.10.2018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</si>
  <si>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</si>
  <si>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</si>
  <si>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</si>
  <si>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</si>
  <si>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</si>
  <si>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</si>
  <si>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</si>
  <si>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категория надежности</t>
  </si>
  <si>
    <t>707-ТЭ от 09.11.2018</t>
  </si>
  <si>
    <t>18102000000019</t>
  </si>
  <si>
    <t>18102000000020</t>
  </si>
  <si>
    <t>18102000000021</t>
  </si>
  <si>
    <t>26266000004038</t>
  </si>
  <si>
    <t>26266000004042</t>
  </si>
  <si>
    <t>15328000000006</t>
  </si>
  <si>
    <t>16017000000001</t>
  </si>
  <si>
    <t>16017000000002</t>
  </si>
  <si>
    <t>16017000000004</t>
  </si>
  <si>
    <t>15418000000001</t>
  </si>
  <si>
    <t>15418000000002</t>
  </si>
  <si>
    <t>15641000000005</t>
  </si>
  <si>
    <t>15640100000003</t>
  </si>
  <si>
    <t>34725000000068</t>
  </si>
  <si>
    <t>168880100000010</t>
  </si>
  <si>
    <t>18094000000006</t>
  </si>
  <si>
    <t>52642000000186</t>
  </si>
  <si>
    <t>52642000000189</t>
  </si>
  <si>
    <t>52640000000151</t>
  </si>
  <si>
    <t>33834000000190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</si>
  <si>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</si>
  <si>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</si>
  <si>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</si>
  <si>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</si>
  <si>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</si>
  <si>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</si>
  <si>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</si>
  <si>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</si>
  <si>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</si>
  <si>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</si>
  <si>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</si>
  <si>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</si>
  <si>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</si>
  <si>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</si>
  <si>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</si>
  <si>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</si>
  <si>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</si>
  <si>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855820100000012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</si>
  <si>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</si>
  <si>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</si>
  <si>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</si>
  <si>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</si>
  <si>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</si>
  <si>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51919000000003</t>
  </si>
  <si>
    <t>51919000000004</t>
  </si>
  <si>
    <t>866630100000010</t>
  </si>
  <si>
    <t>866630100000011</t>
  </si>
  <si>
    <t>861470100000006</t>
  </si>
  <si>
    <t>861470100000007</t>
  </si>
  <si>
    <t>863220100000002</t>
  </si>
  <si>
    <t>863220100000003</t>
  </si>
  <si>
    <t>863220100000004</t>
  </si>
  <si>
    <t>863220100000006</t>
  </si>
  <si>
    <t>866660100000019</t>
  </si>
  <si>
    <t>866660100000020</t>
  </si>
  <si>
    <t>866660100000021</t>
  </si>
  <si>
    <t>866660100000022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</si>
  <si>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</si>
  <si>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</si>
  <si>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</si>
  <si>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</si>
  <si>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</si>
  <si>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</si>
  <si>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</si>
  <si>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912360100000004</t>
  </si>
  <si>
    <t>5029275-1/19</t>
  </si>
  <si>
    <t>911490100000001</t>
  </si>
  <si>
    <t>911490100000002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</si>
  <si>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</si>
  <si>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</si>
  <si>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</si>
  <si>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</si>
  <si>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</si>
  <si>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</si>
  <si>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</si>
  <si>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</si>
  <si>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</si>
  <si>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</si>
  <si>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</si>
  <si>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</si>
  <si>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</si>
  <si>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</si>
  <si>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апрель</t>
  </si>
  <si>
    <t>май</t>
  </si>
  <si>
    <t>июнь</t>
  </si>
  <si>
    <t>455372</t>
  </si>
  <si>
    <t>33834000000189</t>
  </si>
  <si>
    <t>224063</t>
  </si>
  <si>
    <t xml:space="preserve">На контактах в месте присоединения питающих кабельных линий в РУ - 6кВ ТПА-1209 ООО "Арвен"; РУ-6 кВ ТП-2218, ТП-257;  ПС "Фестивальная" ф.25  (сети МУПП "ВМЭС") </t>
  </si>
  <si>
    <t>009112109232706</t>
  </si>
  <si>
    <t>544890100000009</t>
  </si>
  <si>
    <t>4 ЦК Котельная п.Южный</t>
  </si>
  <si>
    <t>253810100000022</t>
  </si>
  <si>
    <t>341837</t>
  </si>
  <si>
    <t>456381</t>
  </si>
  <si>
    <t>456384</t>
  </si>
  <si>
    <t>455622</t>
  </si>
  <si>
    <t>455623</t>
  </si>
  <si>
    <t>34102018 от 01.10.2018</t>
  </si>
  <si>
    <t>342018060000002 от 01.10.2018</t>
  </si>
  <si>
    <t>АО Мосэнергосбыт</t>
  </si>
  <si>
    <t>ООО Ритейл Энерго Консалт</t>
  </si>
  <si>
    <t>ПАО Сбербанк России</t>
  </si>
  <si>
    <t>ООО Лента</t>
  </si>
  <si>
    <t>2-й квартал 2019 года</t>
  </si>
  <si>
    <t>ООО КомТЭК-Регионэнергосбыт 34</t>
  </si>
  <si>
    <t>№ 175 от 23.07.2012г.</t>
  </si>
  <si>
    <t>52642000000191</t>
  </si>
  <si>
    <t>223774</t>
  </si>
  <si>
    <t>ВОС Кировского</t>
  </si>
  <si>
    <t>Третья ценовая категория не менее 10 МВт.</t>
  </si>
  <si>
    <t>863220100000005</t>
  </si>
  <si>
    <t>448772</t>
  </si>
  <si>
    <t xml:space="preserve">нежилое кирпичное здание Дворца спорта (литер "А") пр. им. В.И. Ленина </t>
  </si>
  <si>
    <t>18700682</t>
  </si>
  <si>
    <t>3416ОПЭ1</t>
  </si>
  <si>
    <t>Г1/Л-136</t>
  </si>
  <si>
    <t>Двухставочный</t>
  </si>
  <si>
    <t>40111875/19</t>
  </si>
  <si>
    <t>Общество с ограниченной ответственностью "ГЕРМЕС РИТЕЙЛ"</t>
  </si>
  <si>
    <t>921480100000012</t>
  </si>
  <si>
    <t>462574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</si>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</sst>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00000000000000"/>
    <numFmt numFmtId="166" formatCode="00000000"/>
    <numFmt numFmtId="167" formatCode="0.##"/>
    <numFmt numFmtId="168" formatCode="0.###"/>
    <numFmt numFmtId="169" formatCode="0.#"/>
  </numFmts>
  <fonts count="2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239">
    <xf numFmtId="0" fontId="0" fillId="0" borderId="0" xfId="0"/>
    <xf numFmtId="0" fontId="0" fillId="0" borderId="0" xfId="0" applyFill="1"/>
    <xf numFmtId="0" fontId="1" fillId="2" borderId="3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2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0" borderId="0" xfId="0" applyFill="1" applyAlignment="1">
      <alignment wrapText="1"/>
    </xf>
    <xf numFmtId="0" fontId="1" fillId="3" borderId="3" xfId="0" applyFont="1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3" xfId="0" applyFill="1" applyBorder="1"/>
    <xf numFmtId="0" fontId="0" fillId="3" borderId="1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6" xfId="0" applyFill="1" applyBorder="1"/>
    <xf numFmtId="0" fontId="3" fillId="3" borderId="15" xfId="0" applyFont="1" applyFill="1" applyBorder="1"/>
    <xf numFmtId="0" fontId="3" fillId="2" borderId="15" xfId="0" applyFont="1" applyFill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4" fontId="8" fillId="4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8" fillId="4" borderId="1" xfId="0" applyNumberFormat="1" applyFont="1" applyFill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/>
    <xf numFmtId="164" fontId="8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/>
    <xf numFmtId="164" fontId="8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0" fillId="0" borderId="0" xfId="0" applyAlignment="1">
      <alignment horizontal="left" vertical="top" wrapText="1"/>
    </xf>
    <xf numFmtId="0" fontId="0" fillId="0" borderId="0" xfId="0"/>
    <xf numFmtId="0" fontId="13" fillId="0" borderId="0" xfId="1" applyFont="1"/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horizontal="center" vertical="center"/>
    </xf>
    <xf numFmtId="4" fontId="19" fillId="0" borderId="1" xfId="2" applyNumberFormat="1" applyFont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18" fillId="0" borderId="1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 wrapText="1"/>
    </xf>
    <xf numFmtId="3" fontId="19" fillId="0" borderId="1" xfId="2" applyNumberFormat="1" applyFont="1" applyBorder="1" applyAlignment="1">
      <alignment horizontal="center" vertical="center"/>
    </xf>
    <xf numFmtId="0" fontId="0" fillId="0" borderId="0" xfId="2" applyFo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3" fontId="9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1" fontId="10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/>
    <xf numFmtId="0" fontId="1" fillId="6" borderId="3" xfId="0" applyFont="1" applyFill="1" applyBorder="1"/>
    <xf numFmtId="0" fontId="0" fillId="6" borderId="4" xfId="0" applyFill="1" applyBorder="1"/>
    <xf numFmtId="0" fontId="0" fillId="6" borderId="9" xfId="0" applyFill="1" applyBorder="1"/>
    <xf numFmtId="0" fontId="0" fillId="6" borderId="13" xfId="0" applyFill="1" applyBorder="1"/>
    <xf numFmtId="0" fontId="0" fillId="6" borderId="1" xfId="0" applyFill="1" applyBorder="1"/>
    <xf numFmtId="3" fontId="0" fillId="6" borderId="10" xfId="0" applyNumberFormat="1" applyFill="1" applyBorder="1"/>
    <xf numFmtId="0" fontId="0" fillId="6" borderId="14" xfId="0" applyFill="1" applyBorder="1"/>
    <xf numFmtId="0" fontId="4" fillId="6" borderId="14" xfId="0" applyFont="1" applyFill="1" applyBorder="1"/>
    <xf numFmtId="0" fontId="0" fillId="6" borderId="2" xfId="0" applyFill="1" applyBorder="1"/>
    <xf numFmtId="3" fontId="0" fillId="6" borderId="11" xfId="0" applyNumberFormat="1" applyFill="1" applyBorder="1"/>
    <xf numFmtId="0" fontId="0" fillId="6" borderId="6" xfId="0" applyFill="1" applyBorder="1"/>
    <xf numFmtId="3" fontId="0" fillId="6" borderId="12" xfId="0" applyNumberFormat="1" applyFill="1" applyBorder="1"/>
    <xf numFmtId="0" fontId="4" fillId="6" borderId="15" xfId="0" applyFont="1" applyFill="1" applyBorder="1"/>
    <xf numFmtId="0" fontId="0" fillId="6" borderId="0" xfId="0" applyFill="1" applyAlignment="1">
      <alignment wrapText="1"/>
    </xf>
    <xf numFmtId="3" fontId="5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/>
    <xf numFmtId="164" fontId="8" fillId="6" borderId="1" xfId="0" applyNumberFormat="1" applyFont="1" applyFill="1" applyBorder="1" applyAlignment="1">
      <alignment horizontal="center"/>
    </xf>
    <xf numFmtId="164" fontId="8" fillId="6" borderId="1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/>
    <xf numFmtId="3" fontId="9" fillId="7" borderId="1" xfId="0" applyNumberFormat="1" applyFont="1" applyFill="1" applyBorder="1" applyAlignment="1">
      <alignment wrapText="1"/>
    </xf>
    <xf numFmtId="3" fontId="5" fillId="7" borderId="1" xfId="0" applyNumberFormat="1" applyFont="1" applyFill="1" applyBorder="1" applyAlignment="1">
      <alignment wrapText="1"/>
    </xf>
    <xf numFmtId="1" fontId="10" fillId="7" borderId="1" xfId="0" applyNumberFormat="1" applyFont="1" applyFill="1" applyBorder="1" applyAlignment="1">
      <alignment wrapText="1"/>
    </xf>
    <xf numFmtId="0" fontId="0" fillId="7" borderId="0" xfId="0" applyFill="1"/>
    <xf numFmtId="3" fontId="21" fillId="7" borderId="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7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3" fontId="9" fillId="0" borderId="2" xfId="0" applyNumberFormat="1" applyFont="1" applyFill="1" applyBorder="1" applyAlignment="1">
      <alignment wrapText="1"/>
    </xf>
    <xf numFmtId="3" fontId="9" fillId="7" borderId="2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/>
    <xf numFmtId="3" fontId="5" fillId="0" borderId="1" xfId="0" applyNumberFormat="1" applyFont="1" applyBorder="1"/>
    <xf numFmtId="1" fontId="10" fillId="0" borderId="1" xfId="0" applyNumberFormat="1" applyFont="1" applyBorder="1" applyAlignment="1">
      <alignment horizontal="center" wrapText="1"/>
    </xf>
    <xf numFmtId="0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" fontId="10" fillId="8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168" fontId="10" fillId="0" borderId="1" xfId="0" applyNumberFormat="1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169" fontId="10" fillId="0" borderId="1" xfId="0" applyNumberFormat="1" applyFont="1" applyBorder="1" applyAlignment="1">
      <alignment horizontal="center" wrapText="1"/>
    </xf>
    <xf numFmtId="3" fontId="5" fillId="7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7" borderId="1" xfId="0" applyNumberFormat="1" applyFont="1" applyFill="1" applyBorder="1" applyAlignment="1">
      <alignment wrapText="1"/>
    </xf>
    <xf numFmtId="49" fontId="5" fillId="7" borderId="1" xfId="0" applyNumberFormat="1" applyFont="1" applyFill="1" applyBorder="1" applyAlignment="1">
      <alignment wrapText="1"/>
    </xf>
    <xf numFmtId="0" fontId="5" fillId="7" borderId="1" xfId="0" applyNumberFormat="1" applyFont="1" applyFill="1" applyBorder="1" applyAlignment="1"/>
    <xf numFmtId="3" fontId="5" fillId="7" borderId="1" xfId="0" applyNumberFormat="1" applyFont="1" applyFill="1" applyBorder="1" applyAlignment="1"/>
    <xf numFmtId="0" fontId="5" fillId="7" borderId="1" xfId="0" applyFont="1" applyFill="1" applyBorder="1" applyAlignment="1"/>
    <xf numFmtId="0" fontId="2" fillId="7" borderId="0" xfId="0" applyFont="1" applyFill="1"/>
    <xf numFmtId="0" fontId="10" fillId="7" borderId="1" xfId="0" applyNumberFormat="1" applyFont="1" applyFill="1" applyBorder="1" applyAlignment="1">
      <alignment wrapText="1"/>
    </xf>
    <xf numFmtId="0" fontId="5" fillId="6" borderId="1" xfId="0" applyNumberFormat="1" applyFont="1" applyFill="1" applyBorder="1" applyAlignment="1">
      <alignment wrapText="1"/>
    </xf>
    <xf numFmtId="49" fontId="5" fillId="6" borderId="1" xfId="0" applyNumberFormat="1" applyFont="1" applyFill="1" applyBorder="1" applyAlignment="1">
      <alignment wrapText="1"/>
    </xf>
    <xf numFmtId="3" fontId="5" fillId="6" borderId="1" xfId="0" applyNumberFormat="1" applyFont="1" applyFill="1" applyBorder="1" applyAlignment="1">
      <alignment wrapText="1"/>
    </xf>
    <xf numFmtId="0" fontId="5" fillId="6" borderId="1" xfId="0" applyNumberFormat="1" applyFont="1" applyFill="1" applyBorder="1" applyAlignment="1"/>
    <xf numFmtId="3" fontId="5" fillId="6" borderId="1" xfId="0" applyNumberFormat="1" applyFont="1" applyFill="1" applyBorder="1" applyAlignment="1"/>
    <xf numFmtId="0" fontId="5" fillId="6" borderId="1" xfId="0" applyFont="1" applyFill="1" applyBorder="1" applyAlignment="1"/>
    <xf numFmtId="0" fontId="2" fillId="6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10" fillId="6" borderId="1" xfId="0" applyNumberFormat="1" applyFont="1" applyFill="1" applyBorder="1" applyAlignment="1">
      <alignment wrapText="1"/>
    </xf>
    <xf numFmtId="1" fontId="10" fillId="6" borderId="1" xfId="0" applyNumberFormat="1" applyFont="1" applyFill="1" applyBorder="1" applyAlignment="1">
      <alignment wrapText="1"/>
    </xf>
    <xf numFmtId="165" fontId="10" fillId="6" borderId="1" xfId="0" applyNumberFormat="1" applyFont="1" applyFill="1" applyBorder="1" applyAlignment="1">
      <alignment wrapText="1"/>
    </xf>
    <xf numFmtId="166" fontId="10" fillId="6" borderId="1" xfId="0" applyNumberFormat="1" applyFont="1" applyFill="1" applyBorder="1" applyAlignment="1">
      <alignment wrapText="1"/>
    </xf>
    <xf numFmtId="0" fontId="0" fillId="6" borderId="0" xfId="0" applyFill="1"/>
    <xf numFmtId="0" fontId="5" fillId="6" borderId="2" xfId="0" applyFont="1" applyFill="1" applyBorder="1" applyAlignment="1">
      <alignment wrapText="1"/>
    </xf>
    <xf numFmtId="0" fontId="20" fillId="6" borderId="1" xfId="0" applyFont="1" applyFill="1" applyBorder="1" applyAlignment="1"/>
    <xf numFmtId="0" fontId="5" fillId="4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wrapText="1"/>
    </xf>
    <xf numFmtId="3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/>
    <xf numFmtId="0" fontId="2" fillId="4" borderId="0" xfId="0" applyFont="1" applyFill="1"/>
    <xf numFmtId="0" fontId="5" fillId="4" borderId="1" xfId="0" applyFont="1" applyFill="1" applyBorder="1" applyAlignment="1"/>
    <xf numFmtId="0" fontId="10" fillId="4" borderId="1" xfId="0" applyNumberFormat="1" applyFont="1" applyFill="1" applyBorder="1" applyAlignment="1">
      <alignment wrapText="1"/>
    </xf>
    <xf numFmtId="1" fontId="5" fillId="4" borderId="1" xfId="0" applyNumberFormat="1" applyFont="1" applyFill="1" applyBorder="1" applyAlignment="1"/>
    <xf numFmtId="1" fontId="10" fillId="4" borderId="1" xfId="0" applyNumberFormat="1" applyFont="1" applyFill="1" applyBorder="1" applyAlignment="1">
      <alignment wrapText="1"/>
    </xf>
    <xf numFmtId="0" fontId="0" fillId="4" borderId="0" xfId="0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5" fillId="6" borderId="2" xfId="0" applyNumberFormat="1" applyFont="1" applyFill="1" applyBorder="1" applyAlignment="1">
      <alignment horizontal="center" vertical="center"/>
    </xf>
    <xf numFmtId="3" fontId="5" fillId="6" borderId="20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wrapText="1"/>
    </xf>
    <xf numFmtId="3" fontId="5" fillId="6" borderId="20" xfId="0" applyNumberFormat="1" applyFont="1" applyFill="1" applyBorder="1" applyAlignment="1">
      <alignment horizontal="center" wrapText="1"/>
    </xf>
    <xf numFmtId="3" fontId="5" fillId="6" borderId="2" xfId="0" applyNumberFormat="1" applyFont="1" applyFill="1" applyBorder="1" applyAlignment="1">
      <alignment horizontal="center"/>
    </xf>
    <xf numFmtId="3" fontId="5" fillId="6" borderId="20" xfId="0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 vertical="center"/>
    </xf>
    <xf numFmtId="3" fontId="5" fillId="7" borderId="20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 wrapText="1"/>
    </xf>
    <xf numFmtId="4" fontId="5" fillId="6" borderId="19" xfId="0" applyNumberFormat="1" applyFont="1" applyFill="1" applyBorder="1" applyAlignment="1">
      <alignment horizontal="center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3" fontId="5" fillId="6" borderId="19" xfId="0" applyNumberFormat="1" applyFont="1" applyFill="1" applyBorder="1" applyAlignment="1">
      <alignment horizontal="center" vertical="center" wrapText="1"/>
    </xf>
    <xf numFmtId="3" fontId="5" fillId="6" borderId="20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0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6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2284B2-EDA0-409E-8357-E07B6129AE99}" diskRevisions="1" revisionId="88" version="5">
  <header guid="{357F7382-FEB6-488D-AEB4-7D5ED511DBA6}" dateTime="2019-07-23T12:46:16" maxSheetId="7" userName="Голишников Никита Николаевич" r:id="rId1">
    <sheetIdMap count="6">
      <sheetId val="1"/>
      <sheetId val="2"/>
      <sheetId val="3"/>
      <sheetId val="4"/>
      <sheetId val="5"/>
      <sheetId val="6"/>
    </sheetIdMap>
  </header>
  <header guid="{F7668BCD-1F4B-4B16-8EE3-FE3083228503}" dateTime="2019-07-23T12:53:02" maxSheetId="7" userName="Красникова Оксана Алексеевна" r:id="rId2" minRId="1" maxRId="2">
    <sheetIdMap count="6">
      <sheetId val="1"/>
      <sheetId val="2"/>
      <sheetId val="3"/>
      <sheetId val="4"/>
      <sheetId val="5"/>
      <sheetId val="6"/>
    </sheetIdMap>
  </header>
  <header guid="{6108591E-502F-41A3-99A1-40C2EAA2AF23}" dateTime="2019-07-23T13:05:58" maxSheetId="7" userName="Красникова Оксана Алексеевна" r:id="rId3" minRId="8" maxRId="21">
    <sheetIdMap count="6">
      <sheetId val="1"/>
      <sheetId val="2"/>
      <sheetId val="3"/>
      <sheetId val="4"/>
      <sheetId val="5"/>
      <sheetId val="6"/>
    </sheetIdMap>
  </header>
  <header guid="{ED9DFD23-8207-484C-9DA7-9F291A4EF95C}" dateTime="2019-07-23T13:21:02" maxSheetId="7" userName="Голишников Никита Николаевич" r:id="rId4" minRId="27" maxRId="39">
    <sheetIdMap count="6">
      <sheetId val="1"/>
      <sheetId val="2"/>
      <sheetId val="3"/>
      <sheetId val="4"/>
      <sheetId val="5"/>
      <sheetId val="6"/>
    </sheetIdMap>
  </header>
  <header guid="{D89347DF-3D4E-4D4E-9BE9-3539D8CBA55C}" dateTime="2019-07-23T13:23:34" maxSheetId="7" userName="Красникова Оксана Алексеевна" r:id="rId5">
    <sheetIdMap count="6">
      <sheetId val="1"/>
      <sheetId val="2"/>
      <sheetId val="3"/>
      <sheetId val="4"/>
      <sheetId val="5"/>
      <sheetId val="6"/>
    </sheetIdMap>
  </header>
  <header guid="{A3914B3B-6438-4C4B-8787-346568468F26}" dateTime="2019-07-23T13:37:04" maxSheetId="7" userName="Голишников Никита Николаевич" r:id="rId6" minRId="45" maxRId="48">
    <sheetIdMap count="6">
      <sheetId val="1"/>
      <sheetId val="2"/>
      <sheetId val="3"/>
      <sheetId val="4"/>
      <sheetId val="5"/>
      <sheetId val="6"/>
    </sheetIdMap>
  </header>
  <header guid="{5AD166D2-E626-4265-9FF5-29173F233057}" dateTime="2019-07-23T14:01:42" maxSheetId="7" userName="Красникова Оксана Алексеевна" r:id="rId7">
    <sheetIdMap count="6">
      <sheetId val="1"/>
      <sheetId val="2"/>
      <sheetId val="3"/>
      <sheetId val="4"/>
      <sheetId val="5"/>
      <sheetId val="6"/>
    </sheetIdMap>
  </header>
  <header guid="{B907C240-045F-4F34-81F7-F3DEA15F44A3}" dateTime="2019-07-23T14:01:56" maxSheetId="7" userName="Красникова Оксана Алексеевна" r:id="rId8">
    <sheetIdMap count="6">
      <sheetId val="1"/>
      <sheetId val="2"/>
      <sheetId val="3"/>
      <sheetId val="4"/>
      <sheetId val="5"/>
      <sheetId val="6"/>
    </sheetIdMap>
  </header>
  <header guid="{B94E23B6-4310-4547-B7BE-7DA6AF929137}" dateTime="2019-07-24T11:17:19" maxSheetId="7" userName="Голишников Никита Николаевич" r:id="rId9" minRId="59" maxRId="63">
    <sheetIdMap count="6">
      <sheetId val="1"/>
      <sheetId val="2"/>
      <sheetId val="3"/>
      <sheetId val="4"/>
      <sheetId val="5"/>
      <sheetId val="6"/>
    </sheetIdMap>
  </header>
  <header guid="{7DC467C2-9BEE-461A-8754-FF33AE57A935}" dateTime="2019-07-24T13:01:21" maxSheetId="7" userName="Голишников Никита Николаевич" r:id="rId10">
    <sheetIdMap count="6">
      <sheetId val="1"/>
      <sheetId val="2"/>
      <sheetId val="3"/>
      <sheetId val="4"/>
      <sheetId val="5"/>
      <sheetId val="6"/>
    </sheetIdMap>
  </header>
  <header guid="{F1EEA52A-C93F-47CB-9782-2A194E30D725}" dateTime="2019-07-24T13:12:40" maxSheetId="7" userName="Голишников Никита Николаевич" r:id="rId11" minRId="82">
    <sheetIdMap count="6">
      <sheetId val="1"/>
      <sheetId val="2"/>
      <sheetId val="3"/>
      <sheetId val="4"/>
      <sheetId val="5"/>
      <sheetId val="6"/>
    </sheetIdMap>
  </header>
  <header guid="{D12284B2-EDA0-409E-8357-E07B6129AE99}" dateTime="2019-07-24T13:14:06" maxSheetId="7" userName="Голишников Никита Николаевич" r:id="rId12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EB267A-5DCB-496F-8EBA-8FE922A89DE1}" action="delete"/>
  <rdn rId="0" localSheetId="2" customView="1" name="Z_3AEB267A_5DCB_496F_8EBA_8FE922A89DE1_.wvu.Rows" hidden="1" oldHidden="1">
    <formula>Лист2!$2:$4</formula>
    <oldFormula>Лист2!$2:$4</oldFormula>
  </rdn>
  <rdn rId="0" localSheetId="3" customView="1" name="Z_3AEB267A_5DCB_496F_8EBA_8FE922A89DE1_.wvu.Cols" hidden="1" oldHidden="1">
    <formula>апрель!$J:$Q</formula>
    <oldFormula>апрель!$J:$Q</oldFormula>
  </rdn>
  <rdn rId="0" localSheetId="3" customView="1" name="Z_3AEB267A_5DCB_496F_8EBA_8FE922A89DE1_.wvu.FilterData" hidden="1" oldHidden="1">
    <formula>апрель!$A$1:$Y$87</formula>
    <oldFormula>апрель!$A$1:$Y$87</oldFormula>
  </rdn>
  <rdn rId="0" localSheetId="4" customView="1" name="Z_3AEB267A_5DCB_496F_8EBA_8FE922A89DE1_.wvu.Cols" hidden="1" oldHidden="1">
    <formula>май!$I:$P</formula>
    <oldFormula>май!$I:$P</oldFormula>
  </rdn>
  <rdn rId="0" localSheetId="4" customView="1" name="Z_3AEB267A_5DCB_496F_8EBA_8FE922A89DE1_.wvu.FilterData" hidden="1" oldHidden="1">
    <formula>май!$A$1:$Y$84</formula>
    <oldFormula>май!$A$1:$Y$84</oldFormula>
  </rdn>
  <rdn rId="0" localSheetId="5" customView="1" name="Z_3AEB267A_5DCB_496F_8EBA_8FE922A89DE1_.wvu.FilterData" hidden="1" oldHidden="1">
    <formula>июнь!$A$1:$Y$82</formula>
    <oldFormula>июнь!$A$1:$Y$82</oldFormula>
  </rdn>
  <rcv guid="{3AEB267A-5DCB-496F-8EBA-8FE922A89DE1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EB267A-5DCB-496F-8EBA-8FE922A89DE1}" action="delete"/>
  <rdn rId="0" localSheetId="2" customView="1" name="Z_3AEB267A_5DCB_496F_8EBA_8FE922A89DE1_.wvu.Rows" hidden="1" oldHidden="1">
    <formula>Лист2!$2:$4</formula>
    <oldFormula>Лист2!$2:$4</oldFormula>
  </rdn>
  <rdn rId="0" localSheetId="3" customView="1" name="Z_3AEB267A_5DCB_496F_8EBA_8FE922A89DE1_.wvu.Cols" hidden="1" oldHidden="1">
    <formula>апрель!$J:$Q</formula>
    <oldFormula>апрель!$J:$Q</oldFormula>
  </rdn>
  <rdn rId="0" localSheetId="3" customView="1" name="Z_3AEB267A_5DCB_496F_8EBA_8FE922A89DE1_.wvu.FilterData" hidden="1" oldHidden="1">
    <formula>апрель!$A$1:$Y$87</formula>
    <oldFormula>апрель!$A$1:$Y$87</oldFormula>
  </rdn>
  <rdn rId="0" localSheetId="4" customView="1" name="Z_3AEB267A_5DCB_496F_8EBA_8FE922A89DE1_.wvu.Cols" hidden="1" oldHidden="1">
    <formula>май!$I:$P</formula>
    <oldFormula>май!$I:$P</oldFormula>
  </rdn>
  <rdn rId="0" localSheetId="4" customView="1" name="Z_3AEB267A_5DCB_496F_8EBA_8FE922A89DE1_.wvu.FilterData" hidden="1" oldHidden="1">
    <formula>май!$A$1:$Y$84</formula>
    <oldFormula>май!$A$1:$Y$84</oldFormula>
  </rdn>
  <rdn rId="0" localSheetId="5" customView="1" name="Z_3AEB267A_5DCB_496F_8EBA_8FE922A89DE1_.wvu.FilterData" hidden="1" oldHidden="1">
    <formula>июнь!$A$1:$Y$82</formula>
    <oldFormula>июнь!$A$1:$Y$82</oldFormula>
  </rdn>
  <rcv guid="{3AEB267A-5DCB-496F-8EBA-8FE922A89DE1}" action="add"/>
  <rsnm rId="82" sheetId="6" oldName="[Раскрытие информации на сайте ОУЭПБиНП 2-й квартал 2019 года.xlsx]ИТОГОВЫЙ ОТЧЕТ" newName="[Раскрытие информации на сайте ОУЭПБиНП 2-й квартал 2019 года.xlsx]п.19 е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EB267A-5DCB-496F-8EBA-8FE922A89DE1}" action="delete"/>
  <rdn rId="0" localSheetId="2" customView="1" name="Z_3AEB267A_5DCB_496F_8EBA_8FE922A89DE1_.wvu.Rows" hidden="1" oldHidden="1">
    <formula>Лист2!$2:$4</formula>
    <oldFormula>Лист2!$2:$4</oldFormula>
  </rdn>
  <rdn rId="0" localSheetId="3" customView="1" name="Z_3AEB267A_5DCB_496F_8EBA_8FE922A89DE1_.wvu.Cols" hidden="1" oldHidden="1">
    <formula>апрель!$J:$Q</formula>
    <oldFormula>апрель!$J:$Q</oldFormula>
  </rdn>
  <rdn rId="0" localSheetId="3" customView="1" name="Z_3AEB267A_5DCB_496F_8EBA_8FE922A89DE1_.wvu.FilterData" hidden="1" oldHidden="1">
    <formula>апрель!$A$1:$Y$87</formula>
    <oldFormula>апрель!$A$1:$Y$87</oldFormula>
  </rdn>
  <rdn rId="0" localSheetId="4" customView="1" name="Z_3AEB267A_5DCB_496F_8EBA_8FE922A89DE1_.wvu.Cols" hidden="1" oldHidden="1">
    <formula>май!$I:$P</formula>
    <oldFormula>май!$I:$P</oldFormula>
  </rdn>
  <rdn rId="0" localSheetId="4" customView="1" name="Z_3AEB267A_5DCB_496F_8EBA_8FE922A89DE1_.wvu.FilterData" hidden="1" oldHidden="1">
    <formula>май!$A$1:$Y$84</formula>
    <oldFormula>май!$A$1:$Y$84</oldFormula>
  </rdn>
  <rdn rId="0" localSheetId="5" customView="1" name="Z_3AEB267A_5DCB_496F_8EBA_8FE922A89DE1_.wvu.FilterData" hidden="1" oldHidden="1">
    <formula>июнь!$A$1:$Y$82</formula>
    <oldFormula>июнь!$A$1:$Y$82</oldFormula>
  </rdn>
  <rcv guid="{3AEB267A-5DCB-496F-8EBA-8FE922A89DE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5" numFmtId="4">
    <nc r="Y18">
      <v>750</v>
    </nc>
  </rcc>
  <rcc rId="2" sId="4" numFmtId="4">
    <nc r="Y19">
      <v>750</v>
    </nc>
  </rcc>
  <rcv guid="{5359E661-4730-4E3D-B43A-1A252EF2AB5B}" action="delete"/>
  <rdn rId="0" localSheetId="2" customView="1" name="Z_5359E661_4730_4E3D_B43A_1A252EF2AB5B_.wvu.Rows" hidden="1" oldHidden="1">
    <formula>Лист2!$2:$4</formula>
    <oldFormula>Лист2!$2:$4</oldFormula>
  </rdn>
  <rdn rId="0" localSheetId="3" customView="1" name="Z_5359E661_4730_4E3D_B43A_1A252EF2AB5B_.wvu.Cols" hidden="1" oldHidden="1">
    <formula>апрель!$J:$Q</formula>
    <oldFormula>апрель!$J:$Q</oldFormula>
  </rdn>
  <rdn rId="0" localSheetId="3" customView="1" name="Z_5359E661_4730_4E3D_B43A_1A252EF2AB5B_.wvu.FilterData" hidden="1" oldHidden="1">
    <formula>апрель!$A$1:$Y$87</formula>
    <oldFormula>апрель!$A$1:$Y$87</oldFormula>
  </rdn>
  <rdn rId="0" localSheetId="4" customView="1" name="Z_5359E661_4730_4E3D_B43A_1A252EF2AB5B_.wvu.FilterData" hidden="1" oldHidden="1">
    <formula>май!$A$1:$Y$84</formula>
    <oldFormula>май!$A$1:$Y$84</oldFormula>
  </rdn>
  <rdn rId="0" localSheetId="5" customView="1" name="Z_5359E661_4730_4E3D_B43A_1A252EF2AB5B_.wvu.FilterData" hidden="1" oldHidden="1">
    <formula>июнь!$A$1:$Y$82</formula>
    <oldFormula>июнь!$A$1:$Y$82</oldFormula>
  </rdn>
  <rcv guid="{5359E661-4730-4E3D-B43A-1A252EF2AB5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7:I7 R7:XFD7 A24:I24 R24:XFD24 A26:I34 R26:XFD34 A71:I75 R71:XFD75">
    <dxf>
      <fill>
        <patternFill patternType="solid">
          <bgColor rgb="FFFFFF00"/>
        </patternFill>
      </fill>
    </dxf>
  </rfmt>
  <rfmt sheetId="2" sqref="B7:D15">
    <dxf>
      <fill>
        <patternFill patternType="none">
          <bgColor auto="1"/>
        </patternFill>
      </fill>
    </dxf>
  </rfmt>
  <rfmt sheetId="2" sqref="B11:D11">
    <dxf>
      <fill>
        <patternFill>
          <bgColor auto="1"/>
        </patternFill>
      </fill>
    </dxf>
  </rfmt>
  <rfmt sheetId="2" sqref="B11:D11">
    <dxf>
      <fill>
        <patternFill patternType="solid">
          <bgColor rgb="FFCCFFFF"/>
        </patternFill>
      </fill>
    </dxf>
  </rfmt>
  <rfmt sheetId="3" sqref="A2:I6 R2:XFD6 A8:I12 R8:XFD12 A14:I23 R14:XFD23 A25:I25 R25:XFD25 A35:I70 R35:XFD70 A76:I82 R76:XFD82 A84:I87 R84:XFD87">
    <dxf>
      <fill>
        <patternFill patternType="solid">
          <bgColor rgb="FFCCFFFF"/>
        </patternFill>
      </fill>
    </dxf>
  </rfmt>
  <rfmt sheetId="2" sqref="B10">
    <dxf>
      <fill>
        <patternFill patternType="solid">
          <bgColor rgb="FFCCFFFF"/>
        </patternFill>
      </fill>
    </dxf>
  </rfmt>
  <rfmt sheetId="2" sqref="D10">
    <dxf>
      <fill>
        <patternFill patternType="solid">
          <bgColor rgb="FFCCFFFF"/>
        </patternFill>
      </fill>
    </dxf>
  </rfmt>
  <rfmt sheetId="2" sqref="C10">
    <dxf>
      <fill>
        <patternFill patternType="solid">
          <bgColor rgb="FFCCFFFF"/>
        </patternFill>
      </fill>
    </dxf>
  </rfmt>
  <rfmt sheetId="2" sqref="B7:D7">
    <dxf>
      <fill>
        <patternFill patternType="solid">
          <bgColor rgb="FFCCFFFF"/>
        </patternFill>
      </fill>
    </dxf>
  </rfmt>
  <rfmt sheetId="3" sqref="A13:I13 R13:XFD13">
    <dxf>
      <fill>
        <patternFill patternType="solid">
          <bgColor rgb="FFCCFFFF"/>
        </patternFill>
      </fill>
    </dxf>
  </rfmt>
  <rfmt sheetId="2" sqref="B13:D13">
    <dxf>
      <fill>
        <patternFill patternType="solid">
          <bgColor rgb="FFCCFFFF"/>
        </patternFill>
      </fill>
    </dxf>
  </rfmt>
  <rfmt sheetId="2" sqref="B7:D14">
    <dxf>
      <fill>
        <patternFill>
          <bgColor rgb="FFCCFFFF"/>
        </patternFill>
      </fill>
    </dxf>
  </rfmt>
  <rfmt sheetId="2" sqref="B15:D15">
    <dxf>
      <fill>
        <patternFill patternType="solid">
          <bgColor rgb="FFCCFFFF"/>
        </patternFill>
      </fill>
    </dxf>
  </rfmt>
  <rfmt sheetId="3" sqref="A83:I83 R83:XFD83">
    <dxf>
      <fill>
        <patternFill patternType="solid">
          <bgColor rgb="FFCCFFFF"/>
        </patternFill>
      </fill>
    </dxf>
  </rfmt>
  <rfmt sheetId="2" sqref="E7:G15">
    <dxf>
      <fill>
        <patternFill patternType="none">
          <bgColor auto="1"/>
        </patternFill>
      </fill>
    </dxf>
  </rfmt>
  <rfmt sheetId="2" sqref="G11">
    <dxf>
      <fill>
        <patternFill patternType="solid">
          <bgColor theme="9" tint="0.79998168889431442"/>
        </patternFill>
      </fill>
    </dxf>
  </rfmt>
  <rfmt sheetId="2" sqref="E11:G11">
    <dxf>
      <fill>
        <patternFill>
          <bgColor theme="9" tint="0.79998168889431442"/>
        </patternFill>
      </fill>
    </dxf>
  </rfmt>
  <rfmt sheetId="4" sqref="A7:XFD7 A23:XFD23 A25:XFD33 A80:XFD84">
    <dxf>
      <fill>
        <patternFill>
          <bgColor theme="9" tint="0.79998168889431442"/>
        </patternFill>
      </fill>
    </dxf>
  </rfmt>
  <rcc rId="8" sId="1">
    <oc r="D11">
      <v>51.382849999999998</v>
    </oc>
    <nc r="D11">
      <v>52.132849999999998</v>
    </nc>
  </rcc>
  <rcc rId="9" sId="2" numFmtId="4">
    <oc r="G10">
      <v>51.382849999999998</v>
    </oc>
    <nc r="G10">
      <v>52.132849999999998</v>
    </nc>
  </rcc>
  <rfmt sheetId="2" sqref="E10:G10">
    <dxf>
      <fill>
        <patternFill patternType="solid">
          <bgColor theme="9" tint="0.79998168889431442"/>
        </patternFill>
      </fill>
    </dxf>
  </rfmt>
  <rfmt sheetId="4" sqref="A2:XFD6 A8:XFD22 A24:XFD24 A34:XFD67">
    <dxf>
      <fill>
        <patternFill>
          <bgColor theme="9" tint="0.79998168889431442"/>
        </patternFill>
      </fill>
    </dxf>
  </rfmt>
  <rfmt sheetId="4" sqref="A68:XFD74 A76:XFD79">
    <dxf>
      <fill>
        <patternFill>
          <bgColor theme="9" tint="0.79998168889431442"/>
        </patternFill>
      </fill>
    </dxf>
  </rfmt>
  <rfmt sheetId="2" sqref="E7:G14">
    <dxf>
      <fill>
        <patternFill>
          <bgColor theme="9" tint="0.79998168889431442"/>
        </patternFill>
      </fill>
    </dxf>
  </rfmt>
  <rfmt sheetId="2" sqref="E15:G15">
    <dxf>
      <fill>
        <patternFill patternType="solid">
          <bgColor theme="9" tint="0.79998168889431442"/>
        </patternFill>
      </fill>
    </dxf>
  </rfmt>
  <rcc rId="10" sId="2" numFmtId="4">
    <oc r="H10">
      <v>4376528</v>
    </oc>
    <nc r="H10"/>
  </rcc>
  <rcc rId="11" sId="2" numFmtId="4">
    <oc r="H11">
      <v>6500979</v>
    </oc>
    <nc r="H11"/>
  </rcc>
  <rcc rId="12" sId="2" numFmtId="4">
    <oc r="H13">
      <v>21723</v>
    </oc>
    <nc r="H13"/>
  </rcc>
  <rcc rId="13" sId="2" numFmtId="4">
    <oc r="J10">
      <v>55.357979999999998</v>
    </oc>
    <nc r="J10"/>
  </rcc>
  <rcc rId="14" sId="2" numFmtId="4">
    <oc r="J11">
      <v>20.576000000000001</v>
    </oc>
    <nc r="J11"/>
  </rcc>
  <rcc rId="15" sId="2" numFmtId="4">
    <oc r="J13">
      <v>0.95</v>
    </oc>
    <nc r="J13"/>
  </rcc>
  <rcc rId="16" sId="2" numFmtId="4">
    <oc r="H7">
      <v>102486</v>
    </oc>
    <nc r="H7"/>
  </rcc>
  <rcc rId="17" sId="2" numFmtId="4">
    <oc r="J7">
      <v>2.88</v>
    </oc>
    <nc r="J7"/>
  </rcc>
  <rcc rId="18" sId="5">
    <nc r="R84">
      <f>SUBTOTAL(9,R2:R82)</f>
    </nc>
  </rcc>
  <rcc rId="19" sId="5">
    <nc r="Y84">
      <f>SUBTOTAL(9,Y2:Y82)</f>
    </nc>
  </rcc>
  <rrc rId="20" sId="5" eol="1" ref="A85:XFD85" action="insertRow"/>
  <rcc rId="21" sId="5">
    <nc r="Y85">
      <f>Y84/1000</f>
    </nc>
  </rcc>
  <rfmt sheetId="5" sqref="Y85">
    <dxf>
      <fill>
        <patternFill patternType="solid">
          <bgColor rgb="FFFFFF00"/>
        </patternFill>
      </fill>
    </dxf>
  </rfmt>
  <rfmt sheetId="5" sqref="R84">
    <dxf>
      <fill>
        <patternFill patternType="solid">
          <bgColor rgb="FFFFFF00"/>
        </patternFill>
      </fill>
    </dxf>
  </rfmt>
  <rcv guid="{5359E661-4730-4E3D-B43A-1A252EF2AB5B}" action="delete"/>
  <rdn rId="0" localSheetId="2" customView="1" name="Z_5359E661_4730_4E3D_B43A_1A252EF2AB5B_.wvu.Rows" hidden="1" oldHidden="1">
    <formula>Лист2!$2:$4</formula>
    <oldFormula>Лист2!$2:$4</oldFormula>
  </rdn>
  <rdn rId="0" localSheetId="3" customView="1" name="Z_5359E661_4730_4E3D_B43A_1A252EF2AB5B_.wvu.Cols" hidden="1" oldHidden="1">
    <formula>апрель!$J:$Q</formula>
    <oldFormula>апрель!$J:$Q</oldFormula>
  </rdn>
  <rdn rId="0" localSheetId="3" customView="1" name="Z_5359E661_4730_4E3D_B43A_1A252EF2AB5B_.wvu.FilterData" hidden="1" oldHidden="1">
    <formula>апрель!$A$1:$Y$87</formula>
    <oldFormula>апрель!$A$1:$Y$87</oldFormula>
  </rdn>
  <rdn rId="0" localSheetId="4" customView="1" name="Z_5359E661_4730_4E3D_B43A_1A252EF2AB5B_.wvu.FilterData" hidden="1" oldHidden="1">
    <formula>май!$A$1:$Y$84</formula>
    <oldFormula>май!$A$1:$Y$84</oldFormula>
  </rdn>
  <rdn rId="0" localSheetId="5" customView="1" name="Z_5359E661_4730_4E3D_B43A_1A252EF2AB5B_.wvu.FilterData" hidden="1" oldHidden="1">
    <formula>июнь!$A$1:$Y$82</formula>
    <oldFormula>июнь!$A$1:$Y$82</oldFormula>
  </rdn>
  <rcv guid="{5359E661-4730-4E3D-B43A-1A252EF2AB5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nc r="C15">
      <v>2548982</v>
    </nc>
  </rcc>
  <rcc rId="28" sId="1">
    <nc r="D15">
      <v>22.940999999999999</v>
    </nc>
  </rcc>
  <rcc rId="29" sId="1">
    <nc r="C19">
      <v>18035</v>
    </nc>
  </rcc>
  <rcc rId="30" sId="1">
    <nc r="D19">
      <v>0.95</v>
    </nc>
  </rcc>
  <rcc rId="31" sId="1">
    <nc r="C17">
      <v>3861257</v>
    </nc>
  </rcc>
  <rcc rId="32" sId="1">
    <nc r="D17">
      <v>51.034849999999999</v>
    </nc>
  </rcc>
  <rcc rId="33" sId="2">
    <oc r="H9">
      <f>H10+H11</f>
    </oc>
    <nc r="H9">
      <f>H10+H11</f>
    </nc>
  </rcc>
  <rcc rId="34" sId="2" numFmtId="4">
    <nc r="H10">
      <v>3861257</v>
    </nc>
  </rcc>
  <rcc rId="35" sId="2" numFmtId="4">
    <nc r="J10">
      <v>51.034849999999999</v>
    </nc>
  </rcc>
  <rcc rId="36" sId="2" numFmtId="4">
    <nc r="H11">
      <v>2548982</v>
    </nc>
  </rcc>
  <rcc rId="37" sId="2" numFmtId="4">
    <nc r="J11">
      <v>22.940999999999999</v>
    </nc>
  </rcc>
  <rcc rId="38" sId="2" numFmtId="4">
    <nc r="H13">
      <v>18035</v>
    </nc>
  </rcc>
  <rcc rId="39" sId="2" numFmtId="4">
    <nc r="J13">
      <v>0.95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59E661-4730-4E3D-B43A-1A252EF2AB5B}" action="delete"/>
  <rdn rId="0" localSheetId="2" customView="1" name="Z_5359E661_4730_4E3D_B43A_1A252EF2AB5B_.wvu.Rows" hidden="1" oldHidden="1">
    <formula>Лист2!$2:$4</formula>
    <oldFormula>Лист2!$2:$4</oldFormula>
  </rdn>
  <rdn rId="0" localSheetId="3" customView="1" name="Z_5359E661_4730_4E3D_B43A_1A252EF2AB5B_.wvu.Cols" hidden="1" oldHidden="1">
    <formula>апрель!$J:$Q</formula>
    <oldFormula>апрель!$J:$Q</oldFormula>
  </rdn>
  <rdn rId="0" localSheetId="3" customView="1" name="Z_5359E661_4730_4E3D_B43A_1A252EF2AB5B_.wvu.FilterData" hidden="1" oldHidden="1">
    <formula>апрель!$A$1:$Y$87</formula>
    <oldFormula>апрель!$A$1:$Y$87</oldFormula>
  </rdn>
  <rdn rId="0" localSheetId="4" customView="1" name="Z_5359E661_4730_4E3D_B43A_1A252EF2AB5B_.wvu.FilterData" hidden="1" oldHidden="1">
    <formula>май!$A$1:$Y$84</formula>
    <oldFormula>май!$A$1:$Y$84</oldFormula>
  </rdn>
  <rdn rId="0" localSheetId="5" customView="1" name="Z_5359E661_4730_4E3D_B43A_1A252EF2AB5B_.wvu.FilterData" hidden="1" oldHidden="1">
    <formula>июнь!$A$1:$Y$82</formula>
    <oldFormula>июнь!$A$1:$Y$82</oldFormula>
  </rdn>
  <rcv guid="{5359E661-4730-4E3D-B43A-1A252EF2AB5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6" numFmtId="4">
    <oc r="E7">
      <v>2.7252866583461341</v>
    </oc>
    <nc r="E7">
      <v>2.8361060185185183</v>
    </nc>
  </rcc>
  <rcc rId="46" sId="6" numFmtId="4">
    <oc r="G7">
      <v>70.344712043650787</v>
    </oc>
    <nc r="G7">
      <v>71.530580056750296</v>
    </nc>
  </rcc>
  <rcc rId="47" sId="6" numFmtId="4">
    <oc r="H7">
      <v>0.92189519329237068</v>
    </oc>
    <nc r="H7">
      <v>0.92762319295101536</v>
    </nc>
  </rcc>
  <rcc rId="48" sId="6" numFmtId="4">
    <oc r="D7">
      <v>73.991893895289294</v>
    </oc>
    <nc r="D7">
      <f>E7+F7+G7+H7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59E661-4730-4E3D-B43A-1A252EF2AB5B}" action="delete"/>
  <rdn rId="0" localSheetId="2" customView="1" name="Z_5359E661_4730_4E3D_B43A_1A252EF2AB5B_.wvu.Rows" hidden="1" oldHidden="1">
    <formula>Лист2!$2:$4</formula>
    <oldFormula>Лист2!$2:$4</oldFormula>
  </rdn>
  <rdn rId="0" localSheetId="3" customView="1" name="Z_5359E661_4730_4E3D_B43A_1A252EF2AB5B_.wvu.Cols" hidden="1" oldHidden="1">
    <formula>апрель!$J:$Q</formula>
    <oldFormula>апрель!$J:$Q</oldFormula>
  </rdn>
  <rdn rId="0" localSheetId="3" customView="1" name="Z_5359E661_4730_4E3D_B43A_1A252EF2AB5B_.wvu.FilterData" hidden="1" oldHidden="1">
    <formula>апрель!$A$1:$Y$87</formula>
    <oldFormula>апрель!$A$1:$Y$87</oldFormula>
  </rdn>
  <rdn rId="0" localSheetId="4" customView="1" name="Z_5359E661_4730_4E3D_B43A_1A252EF2AB5B_.wvu.FilterData" hidden="1" oldHidden="1">
    <formula>май!$A$1:$Y$84</formula>
    <oldFormula>май!$A$1:$Y$84</oldFormula>
  </rdn>
  <rdn rId="0" localSheetId="5" customView="1" name="Z_5359E661_4730_4E3D_B43A_1A252EF2AB5B_.wvu.FilterData" hidden="1" oldHidden="1">
    <formula>июнь!$A$1:$Y$82</formula>
    <oldFormula>июнь!$A$1:$Y$82</oldFormula>
  </rdn>
  <rcv guid="{5359E661-4730-4E3D-B43A-1A252EF2AB5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59E661-4730-4E3D-B43A-1A252EF2AB5B}" action="delete"/>
  <rdn rId="0" localSheetId="2" customView="1" name="Z_5359E661_4730_4E3D_B43A_1A252EF2AB5B_.wvu.Rows" hidden="1" oldHidden="1">
    <formula>Лист2!$2:$4</formula>
    <oldFormula>Лист2!$2:$4</oldFormula>
  </rdn>
  <rdn rId="0" localSheetId="3" customView="1" name="Z_5359E661_4730_4E3D_B43A_1A252EF2AB5B_.wvu.Cols" hidden="1" oldHidden="1">
    <formula>апрель!$J:$Q</formula>
    <oldFormula>апрель!$J:$Q</oldFormula>
  </rdn>
  <rdn rId="0" localSheetId="3" customView="1" name="Z_5359E661_4730_4E3D_B43A_1A252EF2AB5B_.wvu.FilterData" hidden="1" oldHidden="1">
    <formula>апрель!$A$1:$Y$87</formula>
    <oldFormula>апрель!$A$1:$Y$87</oldFormula>
  </rdn>
  <rdn rId="0" localSheetId="4" customView="1" name="Z_5359E661_4730_4E3D_B43A_1A252EF2AB5B_.wvu.FilterData" hidden="1" oldHidden="1">
    <formula>май!$A$1:$Y$84</formula>
    <oldFormula>май!$A$1:$Y$84</oldFormula>
  </rdn>
  <rdn rId="0" localSheetId="5" customView="1" name="Z_5359E661_4730_4E3D_B43A_1A252EF2AB5B_.wvu.FilterData" hidden="1" oldHidden="1">
    <formula>июнь!$A$1:$Y$82</formula>
    <oldFormula>июнь!$A$1:$Y$82</oldFormula>
  </rdn>
  <rcv guid="{5359E661-4730-4E3D-B43A-1A252EF2AB5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6">
    <oc r="A15" t="inlineStr">
      <is>
        <t>Заместитель генерального директора</t>
      </is>
    </oc>
    <nc r="A15"/>
  </rcc>
  <rcc rId="60" sId="6">
    <oc r="A16" t="inlineStr">
      <is>
        <t>по реализации услуг</t>
      </is>
    </oc>
    <nc r="A16"/>
  </rcc>
  <rcc rId="61" sId="6">
    <oc r="D16" t="inlineStr">
      <is>
        <t>_________________</t>
      </is>
    </oc>
    <nc r="D16"/>
  </rcc>
  <rcc rId="62" sId="6">
    <oc r="E16" t="inlineStr">
      <is>
        <t>И.П. Егоров</t>
      </is>
    </oc>
    <nc r="E16"/>
  </rcc>
  <rcc rId="63" sId="6">
    <oc r="E17" t="inlineStr">
      <is>
        <t>(расшифровка подписи)</t>
      </is>
    </oc>
    <nc r="E17"/>
  </rcc>
  <rcv guid="{3AEB267A-5DCB-496F-8EBA-8FE922A89DE1}" action="delete"/>
  <rdn rId="0" localSheetId="2" customView="1" name="Z_3AEB267A_5DCB_496F_8EBA_8FE922A89DE1_.wvu.Rows" hidden="1" oldHidden="1">
    <formula>Лист2!$2:$4</formula>
    <oldFormula>Лист2!$2:$4</oldFormula>
  </rdn>
  <rdn rId="0" localSheetId="3" customView="1" name="Z_3AEB267A_5DCB_496F_8EBA_8FE922A89DE1_.wvu.Cols" hidden="1" oldHidden="1">
    <formula>апрель!$J:$Q</formula>
    <oldFormula>апрель!$J:$Q</oldFormula>
  </rdn>
  <rdn rId="0" localSheetId="3" customView="1" name="Z_3AEB267A_5DCB_496F_8EBA_8FE922A89DE1_.wvu.FilterData" hidden="1" oldHidden="1">
    <formula>апрель!$A$1:$Y$87</formula>
    <oldFormula>апрель!$A$1:$Y$87</oldFormula>
  </rdn>
  <rdn rId="0" localSheetId="4" customView="1" name="Z_3AEB267A_5DCB_496F_8EBA_8FE922A89DE1_.wvu.Cols" hidden="1" oldHidden="1">
    <formula>май!$I:$P</formula>
    <oldFormula>май!$I:$P</oldFormula>
  </rdn>
  <rdn rId="0" localSheetId="4" customView="1" name="Z_3AEB267A_5DCB_496F_8EBA_8FE922A89DE1_.wvu.FilterData" hidden="1" oldHidden="1">
    <formula>май!$A$1:$Y$84</formula>
    <oldFormula>май!$A$1:$Y$84</oldFormula>
  </rdn>
  <rdn rId="0" localSheetId="5" customView="1" name="Z_3AEB267A_5DCB_496F_8EBA_8FE922A89DE1_.wvu.FilterData" hidden="1" oldHidden="1">
    <formula>июнь!$A$1:$Y$82</formula>
    <oldFormula>июнь!$A$1:$Y$82</oldFormula>
  </rdn>
  <rcv guid="{3AEB267A-5DCB-496F-8EBA-8FE922A89DE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DC467C2-9BEE-461A-8754-FF33AE57A935}" name="Голишников Никита Николаевич" id="-346611539" dateTime="2019-07-24T13:08:57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C15" sqref="C15:D19"/>
    </sheetView>
  </sheetViews>
  <sheetFormatPr defaultRowHeight="21.75" customHeight="1" x14ac:dyDescent="0.25"/>
  <cols>
    <col min="1" max="1" width="14.42578125" customWidth="1"/>
    <col min="3" max="3" width="19.140625" customWidth="1"/>
    <col min="4" max="4" width="15" customWidth="1"/>
    <col min="5" max="5" width="34.28515625" customWidth="1"/>
  </cols>
  <sheetData>
    <row r="1" spans="1:5" ht="21.75" customHeight="1" thickBot="1" x14ac:dyDescent="0.3"/>
    <row r="2" spans="1:5" s="1" customFormat="1" ht="21.75" customHeight="1" x14ac:dyDescent="0.25">
      <c r="A2" s="84" t="s">
        <v>398</v>
      </c>
      <c r="B2" s="85"/>
      <c r="C2" s="86" t="s">
        <v>5</v>
      </c>
      <c r="D2" s="87" t="s">
        <v>175</v>
      </c>
      <c r="E2" s="97"/>
    </row>
    <row r="3" spans="1:5" s="1" customFormat="1" ht="33.75" customHeight="1" x14ac:dyDescent="0.25">
      <c r="A3" s="186" t="s">
        <v>0</v>
      </c>
      <c r="B3" s="88" t="s">
        <v>1</v>
      </c>
      <c r="C3" s="89">
        <v>4443765</v>
      </c>
      <c r="D3" s="90">
        <v>22.940999999999999</v>
      </c>
      <c r="E3" s="97"/>
    </row>
    <row r="4" spans="1:5" s="1" customFormat="1" ht="21.75" customHeight="1" x14ac:dyDescent="0.25">
      <c r="A4" s="186"/>
      <c r="B4" s="88" t="s">
        <v>2</v>
      </c>
      <c r="C4" s="89"/>
      <c r="D4" s="90"/>
      <c r="E4" s="97"/>
    </row>
    <row r="5" spans="1:5" s="1" customFormat="1" ht="21.75" customHeight="1" x14ac:dyDescent="0.25">
      <c r="A5" s="186" t="s">
        <v>4</v>
      </c>
      <c r="B5" s="88" t="s">
        <v>1</v>
      </c>
      <c r="C5" s="89">
        <v>3538550</v>
      </c>
      <c r="D5" s="91">
        <v>57.422979999999995</v>
      </c>
      <c r="E5" s="97"/>
    </row>
    <row r="6" spans="1:5" s="1" customFormat="1" ht="34.5" customHeight="1" x14ac:dyDescent="0.25">
      <c r="A6" s="187"/>
      <c r="B6" s="92" t="s">
        <v>6</v>
      </c>
      <c r="C6" s="93">
        <v>94811</v>
      </c>
      <c r="D6" s="90">
        <v>2.88</v>
      </c>
      <c r="E6" s="97"/>
    </row>
    <row r="7" spans="1:5" s="1" customFormat="1" ht="21.75" customHeight="1" thickBot="1" x14ac:dyDescent="0.3">
      <c r="A7" s="188"/>
      <c r="B7" s="94" t="s">
        <v>2</v>
      </c>
      <c r="C7" s="95">
        <v>19406</v>
      </c>
      <c r="D7" s="96">
        <v>0.95</v>
      </c>
      <c r="E7" s="97"/>
    </row>
    <row r="8" spans="1:5" s="1" customFormat="1" ht="35.25" customHeight="1" x14ac:dyDescent="0.25">
      <c r="A8" s="14" t="s">
        <v>399</v>
      </c>
      <c r="B8" s="15"/>
      <c r="C8" s="16" t="s">
        <v>5</v>
      </c>
      <c r="D8" s="17" t="s">
        <v>3</v>
      </c>
      <c r="E8" s="13"/>
    </row>
    <row r="9" spans="1:5" s="1" customFormat="1" ht="31.5" customHeight="1" x14ac:dyDescent="0.25">
      <c r="A9" s="180" t="s">
        <v>0</v>
      </c>
      <c r="B9" s="18" t="s">
        <v>1</v>
      </c>
      <c r="C9" s="56">
        <v>2901653</v>
      </c>
      <c r="D9" s="19">
        <v>22.940999999999999</v>
      </c>
      <c r="E9" s="13"/>
    </row>
    <row r="10" spans="1:5" s="1" customFormat="1" ht="27" customHeight="1" x14ac:dyDescent="0.25">
      <c r="A10" s="180"/>
      <c r="B10" s="18" t="s">
        <v>2</v>
      </c>
      <c r="C10" s="56"/>
      <c r="D10" s="19"/>
      <c r="E10" s="13"/>
    </row>
    <row r="11" spans="1:5" s="1" customFormat="1" ht="21.75" customHeight="1" x14ac:dyDescent="0.25">
      <c r="A11" s="180" t="s">
        <v>4</v>
      </c>
      <c r="B11" s="18" t="s">
        <v>1</v>
      </c>
      <c r="C11" s="56">
        <v>3381056</v>
      </c>
      <c r="D11" s="19">
        <v>52.132849999999998</v>
      </c>
      <c r="E11" s="13"/>
    </row>
    <row r="12" spans="1:5" s="1" customFormat="1" ht="27" customHeight="1" x14ac:dyDescent="0.25">
      <c r="A12" s="181"/>
      <c r="B12" s="20" t="s">
        <v>6</v>
      </c>
      <c r="C12" s="57"/>
      <c r="D12" s="19"/>
      <c r="E12" s="13"/>
    </row>
    <row r="13" spans="1:5" s="1" customFormat="1" ht="21.75" customHeight="1" thickBot="1" x14ac:dyDescent="0.3">
      <c r="A13" s="182"/>
      <c r="B13" s="21" t="s">
        <v>2</v>
      </c>
      <c r="C13" s="58">
        <v>11256</v>
      </c>
      <c r="D13" s="22">
        <v>0.95</v>
      </c>
      <c r="E13" s="13"/>
    </row>
    <row r="14" spans="1:5" s="1" customFormat="1" ht="21.75" customHeight="1" x14ac:dyDescent="0.25">
      <c r="A14" s="2" t="s">
        <v>400</v>
      </c>
      <c r="B14" s="3"/>
      <c r="C14" s="4" t="s">
        <v>5</v>
      </c>
      <c r="D14" s="5" t="s">
        <v>3</v>
      </c>
      <c r="E14" s="13"/>
    </row>
    <row r="15" spans="1:5" s="1" customFormat="1" ht="48" customHeight="1" x14ac:dyDescent="0.25">
      <c r="A15" s="183" t="s">
        <v>0</v>
      </c>
      <c r="B15" s="6" t="s">
        <v>1</v>
      </c>
      <c r="C15" s="7">
        <v>2548982</v>
      </c>
      <c r="D15" s="8">
        <v>22.940999999999999</v>
      </c>
      <c r="E15" s="13"/>
    </row>
    <row r="16" spans="1:5" s="1" customFormat="1" ht="21.75" customHeight="1" x14ac:dyDescent="0.25">
      <c r="A16" s="183"/>
      <c r="B16" s="6" t="s">
        <v>2</v>
      </c>
      <c r="C16" s="7"/>
      <c r="D16" s="8"/>
      <c r="E16" s="13"/>
    </row>
    <row r="17" spans="1:5" s="1" customFormat="1" ht="21.75" customHeight="1" x14ac:dyDescent="0.25">
      <c r="A17" s="183" t="s">
        <v>4</v>
      </c>
      <c r="B17" s="6" t="s">
        <v>1</v>
      </c>
      <c r="C17" s="7">
        <v>3861257</v>
      </c>
      <c r="D17" s="8">
        <v>51.034849999999999</v>
      </c>
      <c r="E17" s="13"/>
    </row>
    <row r="18" spans="1:5" s="1" customFormat="1" ht="37.5" customHeight="1" x14ac:dyDescent="0.25">
      <c r="A18" s="184"/>
      <c r="B18" s="9" t="s">
        <v>6</v>
      </c>
      <c r="C18" s="10"/>
      <c r="D18" s="8"/>
      <c r="E18" s="13"/>
    </row>
    <row r="19" spans="1:5" s="1" customFormat="1" ht="37.5" customHeight="1" thickBot="1" x14ac:dyDescent="0.3">
      <c r="A19" s="185"/>
      <c r="B19" s="11" t="s">
        <v>2</v>
      </c>
      <c r="C19" s="12">
        <v>18035</v>
      </c>
      <c r="D19" s="23">
        <v>0.95</v>
      </c>
      <c r="E19" s="13"/>
    </row>
    <row r="20" spans="1:5" s="1" customFormat="1" ht="21.75" customHeight="1" x14ac:dyDescent="0.25"/>
  </sheetData>
  <customSheetViews>
    <customSheetView guid="{3AEB267A-5DCB-496F-8EBA-8FE922A89DE1}" state="hidden" topLeftCell="A7">
      <selection activeCell="C15" sqref="C15:D19"/>
      <pageMargins left="0.7" right="0.7" top="0.75" bottom="0.75" header="0.3" footer="0.3"/>
      <pageSetup paperSize="9" orientation="portrait" r:id="rId1"/>
    </customSheetView>
    <customSheetView guid="{5359E661-4730-4E3D-B43A-1A252EF2AB5B}" topLeftCell="A7">
      <selection activeCell="D11" sqref="D11"/>
      <pageMargins left="0.7" right="0.7" top="0.75" bottom="0.75" header="0.3" footer="0.3"/>
      <pageSetup paperSize="9" orientation="portrait" r:id="rId2"/>
    </customSheetView>
  </customSheetViews>
  <mergeCells count="6">
    <mergeCell ref="A9:A10"/>
    <mergeCell ref="A11:A13"/>
    <mergeCell ref="A15:A16"/>
    <mergeCell ref="A17:A19"/>
    <mergeCell ref="A3:A4"/>
    <mergeCell ref="A5:A7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90" zoomScaleNormal="90" workbookViewId="0">
      <selection activeCell="F23" sqref="F23"/>
    </sheetView>
  </sheetViews>
  <sheetFormatPr defaultRowHeight="15.75" outlineLevelRow="1" outlineLevelCol="1" x14ac:dyDescent="0.25"/>
  <cols>
    <col min="1" max="1" width="29.85546875" style="24" customWidth="1"/>
    <col min="2" max="2" width="14" style="24" customWidth="1" outlineLevel="1"/>
    <col min="3" max="3" width="16" style="24" customWidth="1" outlineLevel="1"/>
    <col min="4" max="4" width="15.7109375" style="24" customWidth="1" outlineLevel="1"/>
    <col min="5" max="5" width="14" style="24" customWidth="1" outlineLevel="1"/>
    <col min="6" max="6" width="16" style="24" customWidth="1" outlineLevel="1"/>
    <col min="7" max="7" width="13.42578125" style="24" customWidth="1" outlineLevel="1"/>
    <col min="8" max="8" width="14" style="24" customWidth="1" outlineLevel="1"/>
    <col min="9" max="9" width="16" style="24" customWidth="1" outlineLevel="1"/>
    <col min="10" max="10" width="13.42578125" style="24" customWidth="1" outlineLevel="1"/>
    <col min="11" max="11" width="17.5703125" style="24" customWidth="1"/>
    <col min="12" max="12" width="19.140625" style="24" customWidth="1"/>
    <col min="13" max="13" width="19.7109375" style="24" customWidth="1"/>
    <col min="14" max="16384" width="9.140625" style="24"/>
  </cols>
  <sheetData>
    <row r="1" spans="1:13" x14ac:dyDescent="0.25">
      <c r="B1" s="200" t="s">
        <v>398</v>
      </c>
      <c r="C1" s="200"/>
      <c r="D1" s="200"/>
      <c r="E1" s="200" t="s">
        <v>399</v>
      </c>
      <c r="F1" s="200"/>
      <c r="G1" s="200"/>
      <c r="H1" s="200" t="s">
        <v>400</v>
      </c>
      <c r="I1" s="200"/>
      <c r="J1" s="200"/>
    </row>
    <row r="2" spans="1:13" hidden="1" x14ac:dyDescent="0.25"/>
    <row r="3" spans="1:13" hidden="1" x14ac:dyDescent="0.25">
      <c r="A3" s="201" t="s">
        <v>176</v>
      </c>
      <c r="B3" s="201" t="s">
        <v>177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hidden="1" x14ac:dyDescent="0.25">
      <c r="A4" s="201"/>
      <c r="B4" s="202" t="s">
        <v>178</v>
      </c>
      <c r="C4" s="202"/>
      <c r="D4" s="202"/>
      <c r="E4" s="202" t="s">
        <v>179</v>
      </c>
      <c r="F4" s="202"/>
      <c r="G4" s="202"/>
      <c r="H4" s="202" t="s">
        <v>180</v>
      </c>
      <c r="I4" s="202"/>
      <c r="J4" s="202"/>
      <c r="K4" s="201" t="s">
        <v>181</v>
      </c>
      <c r="L4" s="201"/>
      <c r="M4" s="201"/>
    </row>
    <row r="5" spans="1:13" ht="31.5" x14ac:dyDescent="0.25">
      <c r="A5" s="189" t="s">
        <v>64</v>
      </c>
      <c r="B5" s="25" t="s">
        <v>182</v>
      </c>
      <c r="C5" s="25" t="s">
        <v>183</v>
      </c>
      <c r="D5" s="25" t="s">
        <v>183</v>
      </c>
      <c r="E5" s="25" t="s">
        <v>182</v>
      </c>
      <c r="F5" s="25" t="s">
        <v>183</v>
      </c>
      <c r="G5" s="25" t="s">
        <v>183</v>
      </c>
      <c r="H5" s="25" t="s">
        <v>182</v>
      </c>
      <c r="I5" s="25" t="s">
        <v>183</v>
      </c>
      <c r="J5" s="25" t="s">
        <v>183</v>
      </c>
      <c r="K5" s="190" t="s">
        <v>184</v>
      </c>
      <c r="L5" s="190"/>
      <c r="M5" s="190"/>
    </row>
    <row r="6" spans="1:13" x14ac:dyDescent="0.25">
      <c r="A6" s="189"/>
      <c r="B6" s="25" t="s">
        <v>185</v>
      </c>
      <c r="C6" s="25" t="s">
        <v>185</v>
      </c>
      <c r="D6" s="25" t="s">
        <v>186</v>
      </c>
      <c r="E6" s="25" t="s">
        <v>185</v>
      </c>
      <c r="F6" s="25" t="s">
        <v>185</v>
      </c>
      <c r="G6" s="25" t="s">
        <v>186</v>
      </c>
      <c r="H6" s="25" t="s">
        <v>185</v>
      </c>
      <c r="I6" s="25" t="s">
        <v>185</v>
      </c>
      <c r="J6" s="25" t="s">
        <v>186</v>
      </c>
      <c r="K6" s="26" t="s">
        <v>187</v>
      </c>
      <c r="L6" s="26" t="s">
        <v>188</v>
      </c>
      <c r="M6" s="26" t="s">
        <v>189</v>
      </c>
    </row>
    <row r="7" spans="1:13" x14ac:dyDescent="0.25">
      <c r="A7" s="27" t="s">
        <v>6</v>
      </c>
      <c r="B7" s="98">
        <v>94811</v>
      </c>
      <c r="C7" s="99">
        <f>B7/$B$15/1000</f>
        <v>0.13168194444444445</v>
      </c>
      <c r="D7" s="100">
        <v>2.88</v>
      </c>
      <c r="E7" s="40"/>
      <c r="F7" s="41">
        <f>E7/$E$15/1000</f>
        <v>0</v>
      </c>
      <c r="G7" s="42"/>
      <c r="H7" s="47"/>
      <c r="I7" s="48">
        <f>H7/$H$15/1000</f>
        <v>0</v>
      </c>
      <c r="J7" s="49"/>
      <c r="K7" s="29">
        <f>AVERAGE(D7,G7,J7)</f>
        <v>2.88</v>
      </c>
      <c r="L7" s="29">
        <f>AVERAGE(C7,F7,I7)</f>
        <v>4.3893981481481485E-2</v>
      </c>
      <c r="M7" s="30">
        <f>K7-L7</f>
        <v>2.8361060185185183</v>
      </c>
    </row>
    <row r="8" spans="1:13" x14ac:dyDescent="0.25">
      <c r="A8" s="27" t="s">
        <v>190</v>
      </c>
      <c r="B8" s="98"/>
      <c r="C8" s="99">
        <f>B8/$B$15/1000</f>
        <v>0</v>
      </c>
      <c r="D8" s="100"/>
      <c r="E8" s="40"/>
      <c r="F8" s="41">
        <f>E8/$E$15/1000</f>
        <v>0</v>
      </c>
      <c r="G8" s="42"/>
      <c r="H8" s="47"/>
      <c r="I8" s="48">
        <f>H8/$H$15/1000</f>
        <v>0</v>
      </c>
      <c r="J8" s="49"/>
      <c r="K8" s="29">
        <f>MAX(D8,G8,J8)</f>
        <v>0</v>
      </c>
      <c r="L8" s="29">
        <f>AVERAGE(C8,F8,I8)</f>
        <v>0</v>
      </c>
      <c r="M8" s="30">
        <f>K8-L8</f>
        <v>0</v>
      </c>
    </row>
    <row r="9" spans="1:13" x14ac:dyDescent="0.25">
      <c r="A9" s="27" t="s">
        <v>1</v>
      </c>
      <c r="B9" s="101">
        <f>B10+B11</f>
        <v>7982315</v>
      </c>
      <c r="C9" s="99">
        <f>C10+C11</f>
        <v>4.9146527777777775</v>
      </c>
      <c r="D9" s="99">
        <f t="shared" ref="D9:L9" si="0">D10+D11</f>
        <v>80.363979999999998</v>
      </c>
      <c r="E9" s="43">
        <f>E10+E11</f>
        <v>6282709</v>
      </c>
      <c r="F9" s="41">
        <f t="shared" si="0"/>
        <v>4.5444301075268809</v>
      </c>
      <c r="G9" s="41">
        <f>G10+G11</f>
        <v>75.073849999999993</v>
      </c>
      <c r="H9" s="50">
        <f>H10+H11</f>
        <v>6410239</v>
      </c>
      <c r="I9" s="48">
        <f t="shared" si="0"/>
        <v>5.3628569444444443</v>
      </c>
      <c r="J9" s="48">
        <f t="shared" si="0"/>
        <v>73.975849999999994</v>
      </c>
      <c r="K9" s="28">
        <f>K10+K11</f>
        <v>76.471226666666666</v>
      </c>
      <c r="L9" s="28">
        <f t="shared" si="0"/>
        <v>4.9406466099163673</v>
      </c>
      <c r="M9" s="30">
        <f>M10+M11</f>
        <v>71.530580056750296</v>
      </c>
    </row>
    <row r="10" spans="1:13" s="34" customFormat="1" outlineLevel="1" x14ac:dyDescent="0.25">
      <c r="A10" s="31" t="s">
        <v>191</v>
      </c>
      <c r="B10" s="102">
        <v>3538550</v>
      </c>
      <c r="C10" s="103">
        <f>B10/$B$15/1000</f>
        <v>4.9146527777777775</v>
      </c>
      <c r="D10" s="103">
        <v>57.422979999999995</v>
      </c>
      <c r="E10" s="44">
        <v>3381056</v>
      </c>
      <c r="F10" s="35">
        <f>E10/$E$15/1000</f>
        <v>4.5444301075268809</v>
      </c>
      <c r="G10" s="35">
        <v>52.132849999999998</v>
      </c>
      <c r="H10" s="51">
        <v>3861257</v>
      </c>
      <c r="I10" s="52">
        <f>H10/$H$15/1000</f>
        <v>5.3628569444444443</v>
      </c>
      <c r="J10" s="52">
        <v>51.034849999999999</v>
      </c>
      <c r="K10" s="32">
        <f>AVERAGE(D10,G10,J10)</f>
        <v>53.530226666666664</v>
      </c>
      <c r="L10" s="32">
        <f t="shared" ref="L10" si="1">AVERAGE(C10,F10,I10)</f>
        <v>4.9406466099163673</v>
      </c>
      <c r="M10" s="33">
        <f t="shared" ref="M10:M11" si="2">K10-L10</f>
        <v>48.589580056750293</v>
      </c>
    </row>
    <row r="11" spans="1:13" s="34" customFormat="1" outlineLevel="1" x14ac:dyDescent="0.25">
      <c r="A11" s="31" t="s">
        <v>192</v>
      </c>
      <c r="B11" s="102">
        <v>4443765</v>
      </c>
      <c r="C11" s="103">
        <v>0</v>
      </c>
      <c r="D11" s="103">
        <v>22.940999999999999</v>
      </c>
      <c r="E11" s="44">
        <v>2901653</v>
      </c>
      <c r="F11" s="35">
        <v>0</v>
      </c>
      <c r="G11" s="35">
        <v>22.940999999999999</v>
      </c>
      <c r="H11" s="51">
        <v>2548982</v>
      </c>
      <c r="I11" s="52">
        <v>0</v>
      </c>
      <c r="J11" s="52">
        <v>22.940999999999999</v>
      </c>
      <c r="K11" s="32">
        <f>AVERAGE(D11,G11,J11)</f>
        <v>22.940999999999999</v>
      </c>
      <c r="L11" s="32">
        <f>AVERAGE(C11,F11,I11)</f>
        <v>0</v>
      </c>
      <c r="M11" s="33">
        <f t="shared" si="2"/>
        <v>22.940999999999999</v>
      </c>
    </row>
    <row r="12" spans="1:13" x14ac:dyDescent="0.25">
      <c r="A12" s="27" t="s">
        <v>2</v>
      </c>
      <c r="B12" s="101">
        <f t="shared" ref="B12:L12" si="3">B13+B14</f>
        <v>19406</v>
      </c>
      <c r="C12" s="99">
        <f t="shared" si="3"/>
        <v>2.695277777777778E-2</v>
      </c>
      <c r="D12" s="99">
        <f t="shared" si="3"/>
        <v>0.95</v>
      </c>
      <c r="E12" s="43">
        <f t="shared" si="3"/>
        <v>11256</v>
      </c>
      <c r="F12" s="41">
        <f>F13+F14</f>
        <v>1.5129032258064517E-2</v>
      </c>
      <c r="G12" s="41">
        <f t="shared" si="3"/>
        <v>0.95</v>
      </c>
      <c r="H12" s="50">
        <f t="shared" si="3"/>
        <v>18035</v>
      </c>
      <c r="I12" s="48">
        <f>I13+I14</f>
        <v>2.5048611111111112E-2</v>
      </c>
      <c r="J12" s="48">
        <f t="shared" si="3"/>
        <v>0.95</v>
      </c>
      <c r="K12" s="28">
        <f>K13+K14</f>
        <v>0.94999999999999984</v>
      </c>
      <c r="L12" s="28">
        <f t="shared" si="3"/>
        <v>2.2376807048984471E-2</v>
      </c>
      <c r="M12" s="30">
        <f>M13+M14</f>
        <v>0.92762319295101536</v>
      </c>
    </row>
    <row r="13" spans="1:13" s="34" customFormat="1" outlineLevel="1" x14ac:dyDescent="0.25">
      <c r="A13" s="31" t="s">
        <v>191</v>
      </c>
      <c r="B13" s="104">
        <v>19406</v>
      </c>
      <c r="C13" s="105">
        <f>B13/$B$15/1000</f>
        <v>2.695277777777778E-2</v>
      </c>
      <c r="D13" s="106">
        <v>0.95</v>
      </c>
      <c r="E13" s="45">
        <v>11256</v>
      </c>
      <c r="F13" s="46">
        <f>E13/$E$15/1000</f>
        <v>1.5129032258064517E-2</v>
      </c>
      <c r="G13" s="37">
        <v>0.95</v>
      </c>
      <c r="H13" s="53">
        <v>18035</v>
      </c>
      <c r="I13" s="54">
        <f>H13/$H$15/1000</f>
        <v>2.5048611111111112E-2</v>
      </c>
      <c r="J13" s="55">
        <v>0.95</v>
      </c>
      <c r="K13" s="36">
        <f>AVERAGE(D13,G13,J13)</f>
        <v>0.94999999999999984</v>
      </c>
      <c r="L13" s="36">
        <f t="shared" ref="L13:L14" si="4">AVERAGE(C13,F13,I13)</f>
        <v>2.2376807048984471E-2</v>
      </c>
      <c r="M13" s="36">
        <f t="shared" ref="M13:M14" si="5">K13-L13</f>
        <v>0.92762319295101536</v>
      </c>
    </row>
    <row r="14" spans="1:13" s="34" customFormat="1" outlineLevel="1" x14ac:dyDescent="0.25">
      <c r="A14" s="31" t="s">
        <v>192</v>
      </c>
      <c r="B14" s="104"/>
      <c r="C14" s="106">
        <v>0</v>
      </c>
      <c r="D14" s="106"/>
      <c r="E14" s="45"/>
      <c r="F14" s="37">
        <v>0</v>
      </c>
      <c r="G14" s="37"/>
      <c r="H14" s="53"/>
      <c r="I14" s="55">
        <v>0</v>
      </c>
      <c r="J14" s="55"/>
      <c r="K14" s="36">
        <f t="shared" ref="K14" si="6">MAX(D14,G14,J14)</f>
        <v>0</v>
      </c>
      <c r="L14" s="36">
        <f t="shared" si="4"/>
        <v>0</v>
      </c>
      <c r="M14" s="36">
        <f t="shared" si="5"/>
        <v>0</v>
      </c>
    </row>
    <row r="15" spans="1:13" x14ac:dyDescent="0.25">
      <c r="A15" s="38" t="s">
        <v>193</v>
      </c>
      <c r="B15" s="191">
        <v>720</v>
      </c>
      <c r="C15" s="192"/>
      <c r="D15" s="193"/>
      <c r="E15" s="194">
        <v>744</v>
      </c>
      <c r="F15" s="195"/>
      <c r="G15" s="196"/>
      <c r="H15" s="197">
        <v>720</v>
      </c>
      <c r="I15" s="198"/>
      <c r="J15" s="199"/>
    </row>
    <row r="16" spans="1:13" x14ac:dyDescent="0.25">
      <c r="J16" s="39"/>
    </row>
  </sheetData>
  <customSheetViews>
    <customSheetView guid="{3AEB267A-5DCB-496F-8EBA-8FE922A89DE1}" scale="90" hiddenRows="1" state="hidden">
      <selection activeCell="F23" sqref="F23"/>
      <pageMargins left="0.7" right="0.7" top="0.75" bottom="0.75" header="0.3" footer="0.3"/>
    </customSheetView>
    <customSheetView guid="{5359E661-4730-4E3D-B43A-1A252EF2AB5B}" scale="90" hiddenRows="1">
      <selection activeCell="F18" sqref="F18"/>
      <pageMargins left="0.7" right="0.7" top="0.75" bottom="0.75" header="0.3" footer="0.3"/>
    </customSheetView>
  </customSheetViews>
  <mergeCells count="14">
    <mergeCell ref="B1:D1"/>
    <mergeCell ref="E1:G1"/>
    <mergeCell ref="H1:J1"/>
    <mergeCell ref="A3:A4"/>
    <mergeCell ref="B3:M3"/>
    <mergeCell ref="B4:D4"/>
    <mergeCell ref="E4:G4"/>
    <mergeCell ref="H4:J4"/>
    <mergeCell ref="K4:M4"/>
    <mergeCell ref="A5:A6"/>
    <mergeCell ref="K5:M5"/>
    <mergeCell ref="B15:D15"/>
    <mergeCell ref="E15:G15"/>
    <mergeCell ref="H15:J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opLeftCell="A67" zoomScale="70" zoomScaleNormal="70" workbookViewId="0">
      <selection activeCell="I85" sqref="I85:I86"/>
    </sheetView>
  </sheetViews>
  <sheetFormatPr defaultRowHeight="40.5" customHeight="1" x14ac:dyDescent="0.25"/>
  <cols>
    <col min="1" max="1" width="9.140625" style="1"/>
    <col min="2" max="2" width="17.42578125" style="1" customWidth="1"/>
    <col min="3" max="3" width="38.28515625" style="1" customWidth="1"/>
    <col min="4" max="4" width="23.28515625" style="1" customWidth="1"/>
    <col min="5" max="5" width="9.28515625" style="1" bestFit="1" customWidth="1"/>
    <col min="6" max="6" width="26.7109375" style="1" customWidth="1"/>
    <col min="7" max="7" width="9.140625" style="1"/>
    <col min="8" max="8" width="9.140625" style="1" customWidth="1"/>
    <col min="9" max="9" width="23.42578125" style="1" customWidth="1"/>
    <col min="10" max="17" width="15.85546875" style="1" hidden="1" customWidth="1"/>
    <col min="18" max="23" width="15.85546875" style="1" customWidth="1"/>
    <col min="24" max="24" width="22.140625" style="1" customWidth="1"/>
    <col min="25" max="25" width="15.85546875" style="1" customWidth="1"/>
    <col min="26" max="26" width="13.140625" style="74" customWidth="1"/>
    <col min="27" max="16384" width="9.140625" style="1"/>
  </cols>
  <sheetData>
    <row r="1" spans="1:26" s="73" customFormat="1" ht="40.5" customHeight="1" x14ac:dyDescent="0.25">
      <c r="A1" s="75" t="s">
        <v>48</v>
      </c>
      <c r="B1" s="76" t="s">
        <v>49</v>
      </c>
      <c r="C1" s="76" t="s">
        <v>50</v>
      </c>
      <c r="D1" s="76" t="s">
        <v>202</v>
      </c>
      <c r="E1" s="76" t="s">
        <v>203</v>
      </c>
      <c r="F1" s="76" t="s">
        <v>51</v>
      </c>
      <c r="G1" s="76" t="s">
        <v>52</v>
      </c>
      <c r="H1" s="76" t="s">
        <v>53</v>
      </c>
      <c r="I1" s="76" t="s">
        <v>54</v>
      </c>
      <c r="J1" s="75" t="s">
        <v>55</v>
      </c>
      <c r="K1" s="75" t="s">
        <v>56</v>
      </c>
      <c r="L1" s="77" t="s">
        <v>57</v>
      </c>
      <c r="M1" s="75" t="s">
        <v>58</v>
      </c>
      <c r="N1" s="77" t="s">
        <v>59</v>
      </c>
      <c r="O1" s="77" t="s">
        <v>60</v>
      </c>
      <c r="P1" s="77" t="s">
        <v>61</v>
      </c>
      <c r="Q1" s="77" t="s">
        <v>62</v>
      </c>
      <c r="R1" s="77" t="s">
        <v>63</v>
      </c>
      <c r="S1" s="75" t="s">
        <v>64</v>
      </c>
      <c r="T1" s="75" t="s">
        <v>65</v>
      </c>
      <c r="U1" s="75" t="s">
        <v>66</v>
      </c>
      <c r="V1" s="75" t="s">
        <v>67</v>
      </c>
      <c r="W1" s="75" t="s">
        <v>204</v>
      </c>
      <c r="X1" s="75" t="s">
        <v>205</v>
      </c>
      <c r="Y1" s="75" t="s">
        <v>3</v>
      </c>
      <c r="Z1" s="78" t="s">
        <v>314</v>
      </c>
    </row>
    <row r="2" spans="1:26" s="158" customFormat="1" ht="40.5" customHeight="1" x14ac:dyDescent="0.25">
      <c r="A2" s="152"/>
      <c r="B2" s="153" t="s">
        <v>32</v>
      </c>
      <c r="C2" s="153" t="s">
        <v>9</v>
      </c>
      <c r="D2" s="153" t="s">
        <v>316</v>
      </c>
      <c r="E2" s="153" t="s">
        <v>206</v>
      </c>
      <c r="F2" s="153" t="s">
        <v>68</v>
      </c>
      <c r="G2" s="153" t="s">
        <v>69</v>
      </c>
      <c r="H2" s="153" t="s">
        <v>70</v>
      </c>
      <c r="I2" s="153" t="s">
        <v>71</v>
      </c>
      <c r="J2" s="82">
        <v>14140062</v>
      </c>
      <c r="K2" s="82">
        <v>14740754</v>
      </c>
      <c r="L2" s="79">
        <v>600692</v>
      </c>
      <c r="M2" s="82">
        <v>0.12</v>
      </c>
      <c r="N2" s="79">
        <v>72083</v>
      </c>
      <c r="O2" s="79">
        <v>0</v>
      </c>
      <c r="P2" s="79">
        <v>0</v>
      </c>
      <c r="Q2" s="79">
        <v>71130</v>
      </c>
      <c r="R2" s="154">
        <v>71130</v>
      </c>
      <c r="S2" s="152" t="s">
        <v>72</v>
      </c>
      <c r="T2" s="152" t="s">
        <v>170</v>
      </c>
      <c r="U2" s="152" t="s">
        <v>73</v>
      </c>
      <c r="V2" s="152" t="s">
        <v>74</v>
      </c>
      <c r="W2" s="152" t="s">
        <v>207</v>
      </c>
      <c r="X2" s="155" t="s">
        <v>208</v>
      </c>
      <c r="Y2" s="156">
        <v>311</v>
      </c>
      <c r="Z2" s="157"/>
    </row>
    <row r="3" spans="1:26" s="158" customFormat="1" ht="40.5" customHeight="1" x14ac:dyDescent="0.25">
      <c r="A3" s="152"/>
      <c r="B3" s="153" t="s">
        <v>32</v>
      </c>
      <c r="C3" s="153" t="s">
        <v>9</v>
      </c>
      <c r="D3" s="153" t="s">
        <v>317</v>
      </c>
      <c r="E3" s="153" t="s">
        <v>209</v>
      </c>
      <c r="F3" s="153" t="s">
        <v>68</v>
      </c>
      <c r="G3" s="153" t="s">
        <v>69</v>
      </c>
      <c r="H3" s="153" t="s">
        <v>75</v>
      </c>
      <c r="I3" s="153" t="s">
        <v>76</v>
      </c>
      <c r="J3" s="82">
        <v>18515557</v>
      </c>
      <c r="K3" s="82">
        <v>19282251</v>
      </c>
      <c r="L3" s="79">
        <v>766694</v>
      </c>
      <c r="M3" s="82">
        <v>0.12</v>
      </c>
      <c r="N3" s="79">
        <v>92003</v>
      </c>
      <c r="O3" s="79">
        <v>0</v>
      </c>
      <c r="P3" s="79">
        <v>0</v>
      </c>
      <c r="Q3" s="79">
        <v>90787</v>
      </c>
      <c r="R3" s="154">
        <v>90787</v>
      </c>
      <c r="S3" s="152" t="s">
        <v>72</v>
      </c>
      <c r="T3" s="152" t="s">
        <v>170</v>
      </c>
      <c r="U3" s="152" t="s">
        <v>73</v>
      </c>
      <c r="V3" s="152" t="s">
        <v>74</v>
      </c>
      <c r="W3" s="152" t="s">
        <v>207</v>
      </c>
      <c r="X3" s="155" t="s">
        <v>208</v>
      </c>
      <c r="Y3" s="156">
        <v>311</v>
      </c>
      <c r="Z3" s="157"/>
    </row>
    <row r="4" spans="1:26" s="158" customFormat="1" ht="40.5" customHeight="1" x14ac:dyDescent="0.25">
      <c r="A4" s="152"/>
      <c r="B4" s="153" t="s">
        <v>32</v>
      </c>
      <c r="C4" s="153" t="s">
        <v>9</v>
      </c>
      <c r="D4" s="153" t="s">
        <v>318</v>
      </c>
      <c r="E4" s="153" t="s">
        <v>210</v>
      </c>
      <c r="F4" s="153" t="s">
        <v>68</v>
      </c>
      <c r="G4" s="153" t="s">
        <v>69</v>
      </c>
      <c r="H4" s="153" t="s">
        <v>77</v>
      </c>
      <c r="I4" s="153" t="s">
        <v>78</v>
      </c>
      <c r="J4" s="82">
        <v>4275831</v>
      </c>
      <c r="K4" s="82">
        <v>4408126</v>
      </c>
      <c r="L4" s="79">
        <v>132295</v>
      </c>
      <c r="M4" s="82">
        <v>0.12</v>
      </c>
      <c r="N4" s="79">
        <v>15875</v>
      </c>
      <c r="O4" s="79">
        <v>0</v>
      </c>
      <c r="P4" s="79">
        <v>0</v>
      </c>
      <c r="Q4" s="79">
        <v>18044</v>
      </c>
      <c r="R4" s="154">
        <v>15666</v>
      </c>
      <c r="S4" s="152" t="s">
        <v>72</v>
      </c>
      <c r="T4" s="152" t="s">
        <v>170</v>
      </c>
      <c r="U4" s="152" t="s">
        <v>73</v>
      </c>
      <c r="V4" s="152" t="s">
        <v>74</v>
      </c>
      <c r="W4" s="152" t="s">
        <v>207</v>
      </c>
      <c r="X4" s="155" t="s">
        <v>208</v>
      </c>
      <c r="Y4" s="156">
        <v>311</v>
      </c>
      <c r="Z4" s="157"/>
    </row>
    <row r="5" spans="1:26" s="158" customFormat="1" ht="40.5" customHeight="1" x14ac:dyDescent="0.25">
      <c r="A5" s="152"/>
      <c r="B5" s="153" t="s">
        <v>33</v>
      </c>
      <c r="C5" s="153" t="s">
        <v>171</v>
      </c>
      <c r="D5" s="153" t="s">
        <v>319</v>
      </c>
      <c r="E5" s="153" t="s">
        <v>211</v>
      </c>
      <c r="F5" s="153" t="s">
        <v>79</v>
      </c>
      <c r="G5" s="153" t="s">
        <v>69</v>
      </c>
      <c r="H5" s="153" t="s">
        <v>80</v>
      </c>
      <c r="I5" s="153"/>
      <c r="J5" s="82">
        <v>0</v>
      </c>
      <c r="K5" s="82">
        <v>0</v>
      </c>
      <c r="L5" s="79">
        <v>204502</v>
      </c>
      <c r="M5" s="82">
        <v>1</v>
      </c>
      <c r="N5" s="79">
        <v>204502</v>
      </c>
      <c r="O5" s="79">
        <v>0</v>
      </c>
      <c r="P5" s="79">
        <v>0</v>
      </c>
      <c r="Q5" s="79">
        <v>204502</v>
      </c>
      <c r="R5" s="154">
        <v>204502</v>
      </c>
      <c r="S5" s="152" t="s">
        <v>72</v>
      </c>
      <c r="T5" s="152" t="s">
        <v>170</v>
      </c>
      <c r="U5" s="152" t="s">
        <v>73</v>
      </c>
      <c r="V5" s="152" t="s">
        <v>74</v>
      </c>
      <c r="W5" s="152" t="s">
        <v>207</v>
      </c>
      <c r="X5" s="155" t="s">
        <v>208</v>
      </c>
      <c r="Y5" s="203">
        <v>1704</v>
      </c>
      <c r="Z5" s="157"/>
    </row>
    <row r="6" spans="1:26" s="158" customFormat="1" ht="40.5" customHeight="1" x14ac:dyDescent="0.25">
      <c r="A6" s="152"/>
      <c r="B6" s="153" t="s">
        <v>33</v>
      </c>
      <c r="C6" s="153" t="s">
        <v>171</v>
      </c>
      <c r="D6" s="153" t="s">
        <v>320</v>
      </c>
      <c r="E6" s="153" t="s">
        <v>212</v>
      </c>
      <c r="F6" s="153" t="s">
        <v>81</v>
      </c>
      <c r="G6" s="153" t="s">
        <v>69</v>
      </c>
      <c r="H6" s="153" t="s">
        <v>82</v>
      </c>
      <c r="I6" s="153"/>
      <c r="J6" s="82">
        <v>0</v>
      </c>
      <c r="K6" s="82">
        <v>0</v>
      </c>
      <c r="L6" s="79">
        <v>156022</v>
      </c>
      <c r="M6" s="82">
        <v>1</v>
      </c>
      <c r="N6" s="79">
        <v>156022</v>
      </c>
      <c r="O6" s="79">
        <v>0</v>
      </c>
      <c r="P6" s="79">
        <v>0</v>
      </c>
      <c r="Q6" s="79">
        <v>156022</v>
      </c>
      <c r="R6" s="154">
        <v>156022</v>
      </c>
      <c r="S6" s="152" t="s">
        <v>72</v>
      </c>
      <c r="T6" s="152" t="s">
        <v>170</v>
      </c>
      <c r="U6" s="152" t="s">
        <v>73</v>
      </c>
      <c r="V6" s="152" t="s">
        <v>74</v>
      </c>
      <c r="W6" s="152" t="s">
        <v>207</v>
      </c>
      <c r="X6" s="155" t="s">
        <v>208</v>
      </c>
      <c r="Y6" s="204"/>
      <c r="Z6" s="157"/>
    </row>
    <row r="7" spans="1:26" s="150" customFormat="1" ht="40.5" customHeight="1" x14ac:dyDescent="0.25">
      <c r="A7" s="145"/>
      <c r="B7" s="146" t="s">
        <v>83</v>
      </c>
      <c r="C7" s="146" t="s">
        <v>84</v>
      </c>
      <c r="D7" s="146" t="s">
        <v>321</v>
      </c>
      <c r="E7" s="146" t="s">
        <v>213</v>
      </c>
      <c r="F7" s="146" t="s">
        <v>85</v>
      </c>
      <c r="G7" s="146" t="s">
        <v>69</v>
      </c>
      <c r="H7" s="146" t="s">
        <v>86</v>
      </c>
      <c r="I7" s="146"/>
      <c r="J7" s="82">
        <v>0</v>
      </c>
      <c r="K7" s="82">
        <v>0</v>
      </c>
      <c r="L7" s="79">
        <v>333887</v>
      </c>
      <c r="M7" s="82">
        <v>1</v>
      </c>
      <c r="N7" s="79">
        <v>333887</v>
      </c>
      <c r="O7" s="79">
        <v>0</v>
      </c>
      <c r="P7" s="79">
        <v>0</v>
      </c>
      <c r="Q7" s="79">
        <v>333887</v>
      </c>
      <c r="R7" s="116">
        <v>333887</v>
      </c>
      <c r="S7" s="145" t="s">
        <v>72</v>
      </c>
      <c r="T7" s="145" t="s">
        <v>170</v>
      </c>
      <c r="U7" s="145" t="s">
        <v>87</v>
      </c>
      <c r="V7" s="145" t="s">
        <v>88</v>
      </c>
      <c r="W7" s="145" t="s">
        <v>207</v>
      </c>
      <c r="X7" s="147" t="s">
        <v>208</v>
      </c>
      <c r="Y7" s="148">
        <v>1260</v>
      </c>
      <c r="Z7" s="149"/>
    </row>
    <row r="8" spans="1:26" s="158" customFormat="1" ht="40.5" customHeight="1" x14ac:dyDescent="0.25">
      <c r="A8" s="152"/>
      <c r="B8" s="153" t="s">
        <v>34</v>
      </c>
      <c r="C8" s="153" t="s">
        <v>10</v>
      </c>
      <c r="D8" s="153" t="s">
        <v>322</v>
      </c>
      <c r="E8" s="153" t="s">
        <v>214</v>
      </c>
      <c r="F8" s="153" t="s">
        <v>89</v>
      </c>
      <c r="G8" s="153" t="s">
        <v>69</v>
      </c>
      <c r="H8" s="153" t="s">
        <v>90</v>
      </c>
      <c r="I8" s="153" t="s">
        <v>91</v>
      </c>
      <c r="J8" s="82">
        <v>1263112</v>
      </c>
      <c r="K8" s="82">
        <v>1412573</v>
      </c>
      <c r="L8" s="79">
        <v>149461</v>
      </c>
      <c r="M8" s="82">
        <v>0.3</v>
      </c>
      <c r="N8" s="79">
        <v>44838</v>
      </c>
      <c r="O8" s="79">
        <v>0</v>
      </c>
      <c r="P8" s="79">
        <v>0</v>
      </c>
      <c r="Q8" s="79">
        <v>44838</v>
      </c>
      <c r="R8" s="154">
        <v>44838</v>
      </c>
      <c r="S8" s="152" t="s">
        <v>72</v>
      </c>
      <c r="T8" s="152" t="s">
        <v>170</v>
      </c>
      <c r="U8" s="152" t="s">
        <v>73</v>
      </c>
      <c r="V8" s="152" t="s">
        <v>74</v>
      </c>
      <c r="W8" s="152" t="s">
        <v>207</v>
      </c>
      <c r="X8" s="155" t="s">
        <v>208</v>
      </c>
      <c r="Y8" s="156">
        <v>800</v>
      </c>
      <c r="Z8" s="157"/>
    </row>
    <row r="9" spans="1:26" s="158" customFormat="1" ht="40.5" customHeight="1" x14ac:dyDescent="0.25">
      <c r="A9" s="152"/>
      <c r="B9" s="153" t="s">
        <v>34</v>
      </c>
      <c r="C9" s="153" t="s">
        <v>10</v>
      </c>
      <c r="D9" s="153" t="s">
        <v>323</v>
      </c>
      <c r="E9" s="153" t="s">
        <v>215</v>
      </c>
      <c r="F9" s="153" t="s">
        <v>89</v>
      </c>
      <c r="G9" s="153" t="s">
        <v>69</v>
      </c>
      <c r="H9" s="153" t="s">
        <v>92</v>
      </c>
      <c r="I9" s="153" t="s">
        <v>93</v>
      </c>
      <c r="J9" s="82">
        <v>12266223</v>
      </c>
      <c r="K9" s="82">
        <v>12372563</v>
      </c>
      <c r="L9" s="79">
        <v>106340</v>
      </c>
      <c r="M9" s="82">
        <v>0.3</v>
      </c>
      <c r="N9" s="79">
        <v>31902</v>
      </c>
      <c r="O9" s="79">
        <v>0</v>
      </c>
      <c r="P9" s="79">
        <v>0</v>
      </c>
      <c r="Q9" s="79">
        <v>31902</v>
      </c>
      <c r="R9" s="154">
        <v>31902</v>
      </c>
      <c r="S9" s="152" t="s">
        <v>72</v>
      </c>
      <c r="T9" s="152" t="s">
        <v>170</v>
      </c>
      <c r="U9" s="152" t="s">
        <v>73</v>
      </c>
      <c r="V9" s="152" t="s">
        <v>74</v>
      </c>
      <c r="W9" s="152" t="s">
        <v>207</v>
      </c>
      <c r="X9" s="155" t="s">
        <v>208</v>
      </c>
      <c r="Y9" s="156">
        <v>800</v>
      </c>
      <c r="Z9" s="157"/>
    </row>
    <row r="10" spans="1:26" s="158" customFormat="1" ht="40.5" customHeight="1" x14ac:dyDescent="0.25">
      <c r="A10" s="152"/>
      <c r="B10" s="153" t="s">
        <v>34</v>
      </c>
      <c r="C10" s="153" t="s">
        <v>10</v>
      </c>
      <c r="D10" s="153" t="s">
        <v>324</v>
      </c>
      <c r="E10" s="153" t="s">
        <v>216</v>
      </c>
      <c r="F10" s="153" t="s">
        <v>89</v>
      </c>
      <c r="G10" s="153" t="s">
        <v>69</v>
      </c>
      <c r="H10" s="153" t="s">
        <v>94</v>
      </c>
      <c r="I10" s="153" t="s">
        <v>95</v>
      </c>
      <c r="J10" s="82">
        <v>1849345</v>
      </c>
      <c r="K10" s="82">
        <v>1963617</v>
      </c>
      <c r="L10" s="79">
        <v>114272</v>
      </c>
      <c r="M10" s="82">
        <v>0.2</v>
      </c>
      <c r="N10" s="79">
        <v>22854</v>
      </c>
      <c r="O10" s="79">
        <v>0</v>
      </c>
      <c r="P10" s="79">
        <v>0</v>
      </c>
      <c r="Q10" s="79">
        <v>22854</v>
      </c>
      <c r="R10" s="154">
        <v>22854</v>
      </c>
      <c r="S10" s="152" t="s">
        <v>72</v>
      </c>
      <c r="T10" s="152" t="s">
        <v>170</v>
      </c>
      <c r="U10" s="152" t="s">
        <v>73</v>
      </c>
      <c r="V10" s="152" t="s">
        <v>74</v>
      </c>
      <c r="W10" s="152" t="s">
        <v>207</v>
      </c>
      <c r="X10" s="155" t="s">
        <v>208</v>
      </c>
      <c r="Y10" s="156">
        <v>800</v>
      </c>
      <c r="Z10" s="157"/>
    </row>
    <row r="11" spans="1:26" s="158" customFormat="1" ht="40.5" customHeight="1" x14ac:dyDescent="0.25">
      <c r="A11" s="152"/>
      <c r="B11" s="153" t="s">
        <v>35</v>
      </c>
      <c r="C11" s="153" t="s">
        <v>11</v>
      </c>
      <c r="D11" s="153" t="s">
        <v>325</v>
      </c>
      <c r="E11" s="153" t="s">
        <v>217</v>
      </c>
      <c r="F11" s="153" t="s">
        <v>96</v>
      </c>
      <c r="G11" s="153" t="s">
        <v>69</v>
      </c>
      <c r="H11" s="153" t="s">
        <v>97</v>
      </c>
      <c r="I11" s="153" t="s">
        <v>98</v>
      </c>
      <c r="J11" s="82">
        <v>1141600</v>
      </c>
      <c r="K11" s="82">
        <v>1141600</v>
      </c>
      <c r="L11" s="79">
        <v>0</v>
      </c>
      <c r="M11" s="82">
        <v>0.8</v>
      </c>
      <c r="N11" s="79">
        <v>0</v>
      </c>
      <c r="O11" s="79">
        <v>788</v>
      </c>
      <c r="P11" s="79">
        <v>0</v>
      </c>
      <c r="Q11" s="79">
        <v>788</v>
      </c>
      <c r="R11" s="154">
        <v>788</v>
      </c>
      <c r="S11" s="152" t="s">
        <v>72</v>
      </c>
      <c r="T11" s="152" t="s">
        <v>170</v>
      </c>
      <c r="U11" s="152" t="s">
        <v>73</v>
      </c>
      <c r="V11" s="152" t="s">
        <v>74</v>
      </c>
      <c r="W11" s="152" t="s">
        <v>207</v>
      </c>
      <c r="X11" s="155" t="s">
        <v>208</v>
      </c>
      <c r="Y11" s="156">
        <v>458</v>
      </c>
      <c r="Z11" s="157"/>
    </row>
    <row r="12" spans="1:26" s="158" customFormat="1" ht="40.5" customHeight="1" x14ac:dyDescent="0.25">
      <c r="A12" s="152"/>
      <c r="B12" s="153" t="s">
        <v>35</v>
      </c>
      <c r="C12" s="153" t="s">
        <v>11</v>
      </c>
      <c r="D12" s="153" t="s">
        <v>326</v>
      </c>
      <c r="E12" s="153" t="s">
        <v>218</v>
      </c>
      <c r="F12" s="153" t="s">
        <v>96</v>
      </c>
      <c r="G12" s="153" t="s">
        <v>69</v>
      </c>
      <c r="H12" s="153" t="s">
        <v>99</v>
      </c>
      <c r="I12" s="153" t="s">
        <v>100</v>
      </c>
      <c r="J12" s="82">
        <v>463148</v>
      </c>
      <c r="K12" s="82">
        <v>484654</v>
      </c>
      <c r="L12" s="79">
        <v>21506</v>
      </c>
      <c r="M12" s="82">
        <v>0.8</v>
      </c>
      <c r="N12" s="79">
        <v>17205</v>
      </c>
      <c r="O12" s="79">
        <v>125</v>
      </c>
      <c r="P12" s="79">
        <v>0</v>
      </c>
      <c r="Q12" s="79">
        <v>17330</v>
      </c>
      <c r="R12" s="154">
        <v>17330</v>
      </c>
      <c r="S12" s="152" t="s">
        <v>72</v>
      </c>
      <c r="T12" s="152" t="s">
        <v>170</v>
      </c>
      <c r="U12" s="152" t="s">
        <v>73</v>
      </c>
      <c r="V12" s="152" t="s">
        <v>74</v>
      </c>
      <c r="W12" s="152" t="s">
        <v>207</v>
      </c>
      <c r="X12" s="155" t="s">
        <v>208</v>
      </c>
      <c r="Y12" s="156">
        <v>50</v>
      </c>
      <c r="Z12" s="157"/>
    </row>
    <row r="13" spans="1:26" s="158" customFormat="1" ht="40.5" customHeight="1" x14ac:dyDescent="0.25">
      <c r="A13" s="152"/>
      <c r="B13" s="153" t="s">
        <v>101</v>
      </c>
      <c r="C13" s="153" t="s">
        <v>7</v>
      </c>
      <c r="D13" s="153" t="s">
        <v>327</v>
      </c>
      <c r="E13" s="153" t="s">
        <v>219</v>
      </c>
      <c r="F13" s="153" t="s">
        <v>102</v>
      </c>
      <c r="G13" s="153" t="s">
        <v>69</v>
      </c>
      <c r="H13" s="153" t="s">
        <v>103</v>
      </c>
      <c r="I13" s="153"/>
      <c r="J13" s="82">
        <v>0</v>
      </c>
      <c r="K13" s="82">
        <v>0</v>
      </c>
      <c r="L13" s="79">
        <v>94811</v>
      </c>
      <c r="M13" s="82">
        <v>1</v>
      </c>
      <c r="N13" s="79">
        <v>94811</v>
      </c>
      <c r="O13" s="79">
        <v>0</v>
      </c>
      <c r="P13" s="79">
        <v>0</v>
      </c>
      <c r="Q13" s="79">
        <v>94811</v>
      </c>
      <c r="R13" s="154">
        <v>94811</v>
      </c>
      <c r="S13" s="152" t="s">
        <v>6</v>
      </c>
      <c r="T13" s="152" t="s">
        <v>170</v>
      </c>
      <c r="U13" s="152" t="s">
        <v>73</v>
      </c>
      <c r="V13" s="152" t="s">
        <v>74</v>
      </c>
      <c r="W13" s="152" t="s">
        <v>207</v>
      </c>
      <c r="X13" s="155" t="s">
        <v>208</v>
      </c>
      <c r="Y13" s="156">
        <v>2880</v>
      </c>
      <c r="Z13" s="157"/>
    </row>
    <row r="14" spans="1:26" s="158" customFormat="1" ht="40.5" customHeight="1" x14ac:dyDescent="0.25">
      <c r="A14" s="152"/>
      <c r="B14" s="153" t="s">
        <v>36</v>
      </c>
      <c r="C14" s="153" t="s">
        <v>12</v>
      </c>
      <c r="D14" s="153" t="s">
        <v>328</v>
      </c>
      <c r="E14" s="153" t="s">
        <v>220</v>
      </c>
      <c r="F14" s="153" t="s">
        <v>89</v>
      </c>
      <c r="G14" s="153" t="s">
        <v>69</v>
      </c>
      <c r="H14" s="153" t="s">
        <v>221</v>
      </c>
      <c r="I14" s="153" t="s">
        <v>222</v>
      </c>
      <c r="J14" s="82">
        <v>477521</v>
      </c>
      <c r="K14" s="82">
        <v>483831</v>
      </c>
      <c r="L14" s="79">
        <v>6310</v>
      </c>
      <c r="M14" s="82">
        <v>9</v>
      </c>
      <c r="N14" s="79">
        <v>56790</v>
      </c>
      <c r="O14" s="79">
        <v>0</v>
      </c>
      <c r="P14" s="79">
        <v>0</v>
      </c>
      <c r="Q14" s="79">
        <v>56790</v>
      </c>
      <c r="R14" s="154">
        <v>56790</v>
      </c>
      <c r="S14" s="152" t="s">
        <v>72</v>
      </c>
      <c r="T14" s="152" t="s">
        <v>170</v>
      </c>
      <c r="U14" s="152" t="s">
        <v>73</v>
      </c>
      <c r="V14" s="152" t="s">
        <v>74</v>
      </c>
      <c r="W14" s="152" t="s">
        <v>207</v>
      </c>
      <c r="X14" s="155" t="s">
        <v>208</v>
      </c>
      <c r="Y14" s="156">
        <v>630</v>
      </c>
      <c r="Z14" s="157"/>
    </row>
    <row r="15" spans="1:26" s="158" customFormat="1" ht="40.5" customHeight="1" x14ac:dyDescent="0.25">
      <c r="A15" s="152"/>
      <c r="B15" s="153" t="s">
        <v>37</v>
      </c>
      <c r="C15" s="153" t="s">
        <v>13</v>
      </c>
      <c r="D15" s="153" t="s">
        <v>329</v>
      </c>
      <c r="E15" s="153" t="s">
        <v>223</v>
      </c>
      <c r="F15" s="153" t="s">
        <v>104</v>
      </c>
      <c r="G15" s="153" t="s">
        <v>69</v>
      </c>
      <c r="H15" s="153"/>
      <c r="I15" s="153"/>
      <c r="J15" s="82">
        <v>0</v>
      </c>
      <c r="K15" s="82">
        <v>0</v>
      </c>
      <c r="L15" s="79">
        <v>651716</v>
      </c>
      <c r="M15" s="82">
        <v>1</v>
      </c>
      <c r="N15" s="79">
        <v>651716</v>
      </c>
      <c r="O15" s="79">
        <v>0</v>
      </c>
      <c r="P15" s="79">
        <v>0</v>
      </c>
      <c r="Q15" s="79">
        <v>651716</v>
      </c>
      <c r="R15" s="154">
        <v>651716</v>
      </c>
      <c r="S15" s="152" t="s">
        <v>72</v>
      </c>
      <c r="T15" s="152" t="s">
        <v>170</v>
      </c>
      <c r="U15" s="152" t="s">
        <v>73</v>
      </c>
      <c r="V15" s="152" t="s">
        <v>74</v>
      </c>
      <c r="W15" s="152" t="s">
        <v>207</v>
      </c>
      <c r="X15" s="155" t="s">
        <v>208</v>
      </c>
      <c r="Y15" s="156">
        <v>8050</v>
      </c>
      <c r="Z15" s="157"/>
    </row>
    <row r="16" spans="1:26" s="158" customFormat="1" ht="40.5" customHeight="1" x14ac:dyDescent="0.25">
      <c r="A16" s="152"/>
      <c r="B16" s="153" t="s">
        <v>307</v>
      </c>
      <c r="C16" s="153" t="s">
        <v>308</v>
      </c>
      <c r="D16" s="153" t="s">
        <v>330</v>
      </c>
      <c r="E16" s="153" t="s">
        <v>401</v>
      </c>
      <c r="F16" s="153" t="s">
        <v>309</v>
      </c>
      <c r="G16" s="153" t="s">
        <v>69</v>
      </c>
      <c r="H16" s="153" t="s">
        <v>310</v>
      </c>
      <c r="I16" s="153" t="s">
        <v>311</v>
      </c>
      <c r="J16" s="82">
        <v>11080</v>
      </c>
      <c r="K16" s="82">
        <v>12833</v>
      </c>
      <c r="L16" s="79">
        <v>1753</v>
      </c>
      <c r="M16" s="82">
        <v>24</v>
      </c>
      <c r="N16" s="79">
        <v>42072</v>
      </c>
      <c r="O16" s="79">
        <v>0</v>
      </c>
      <c r="P16" s="79">
        <v>1</v>
      </c>
      <c r="Q16" s="79">
        <v>42073</v>
      </c>
      <c r="R16" s="154">
        <v>42073</v>
      </c>
      <c r="S16" s="152" t="s">
        <v>72</v>
      </c>
      <c r="T16" s="152" t="s">
        <v>170</v>
      </c>
      <c r="U16" s="152" t="s">
        <v>73</v>
      </c>
      <c r="V16" s="152" t="s">
        <v>74</v>
      </c>
      <c r="W16" s="152" t="s">
        <v>207</v>
      </c>
      <c r="X16" s="155" t="s">
        <v>208</v>
      </c>
      <c r="Y16" s="156">
        <v>1060</v>
      </c>
      <c r="Z16" s="157"/>
    </row>
    <row r="17" spans="1:26" s="158" customFormat="1" ht="40.5" customHeight="1" x14ac:dyDescent="0.25">
      <c r="A17" s="152"/>
      <c r="B17" s="153" t="s">
        <v>38</v>
      </c>
      <c r="C17" s="153" t="s">
        <v>14</v>
      </c>
      <c r="D17" s="153" t="s">
        <v>331</v>
      </c>
      <c r="E17" s="153" t="s">
        <v>224</v>
      </c>
      <c r="F17" s="153" t="s">
        <v>105</v>
      </c>
      <c r="G17" s="153" t="s">
        <v>69</v>
      </c>
      <c r="H17" s="153" t="s">
        <v>106</v>
      </c>
      <c r="I17" s="153"/>
      <c r="J17" s="82">
        <v>0</v>
      </c>
      <c r="K17" s="82">
        <v>0</v>
      </c>
      <c r="L17" s="79">
        <v>72</v>
      </c>
      <c r="M17" s="82">
        <v>1</v>
      </c>
      <c r="N17" s="79">
        <v>72</v>
      </c>
      <c r="O17" s="79">
        <v>0</v>
      </c>
      <c r="P17" s="79">
        <v>0</v>
      </c>
      <c r="Q17" s="79">
        <v>72</v>
      </c>
      <c r="R17" s="154">
        <v>72</v>
      </c>
      <c r="S17" s="152" t="s">
        <v>72</v>
      </c>
      <c r="T17" s="152" t="s">
        <v>170</v>
      </c>
      <c r="U17" s="152" t="s">
        <v>73</v>
      </c>
      <c r="V17" s="152" t="s">
        <v>74</v>
      </c>
      <c r="W17" s="152" t="s">
        <v>207</v>
      </c>
      <c r="X17" s="155" t="s">
        <v>208</v>
      </c>
      <c r="Y17" s="156">
        <v>3600</v>
      </c>
      <c r="Z17" s="157"/>
    </row>
    <row r="18" spans="1:26" s="158" customFormat="1" ht="40.5" customHeight="1" x14ac:dyDescent="0.25">
      <c r="A18" s="152"/>
      <c r="B18" s="153" t="s">
        <v>39</v>
      </c>
      <c r="C18" s="153" t="s">
        <v>15</v>
      </c>
      <c r="D18" s="153" t="s">
        <v>332</v>
      </c>
      <c r="E18" s="153" t="s">
        <v>225</v>
      </c>
      <c r="F18" s="153" t="s">
        <v>107</v>
      </c>
      <c r="G18" s="153" t="s">
        <v>69</v>
      </c>
      <c r="H18" s="153"/>
      <c r="I18" s="153"/>
      <c r="J18" s="82">
        <v>0</v>
      </c>
      <c r="K18" s="82">
        <v>0</v>
      </c>
      <c r="L18" s="79">
        <v>19008</v>
      </c>
      <c r="M18" s="82">
        <v>1</v>
      </c>
      <c r="N18" s="79">
        <v>19008</v>
      </c>
      <c r="O18" s="79">
        <v>0</v>
      </c>
      <c r="P18" s="79">
        <v>0</v>
      </c>
      <c r="Q18" s="79">
        <v>19008</v>
      </c>
      <c r="R18" s="154">
        <v>19008</v>
      </c>
      <c r="S18" s="152" t="s">
        <v>72</v>
      </c>
      <c r="T18" s="152" t="s">
        <v>170</v>
      </c>
      <c r="U18" s="152" t="s">
        <v>73</v>
      </c>
      <c r="V18" s="152" t="s">
        <v>74</v>
      </c>
      <c r="W18" s="152" t="s">
        <v>207</v>
      </c>
      <c r="X18" s="155" t="s">
        <v>208</v>
      </c>
      <c r="Y18" s="156">
        <v>720</v>
      </c>
      <c r="Z18" s="157"/>
    </row>
    <row r="19" spans="1:26" s="158" customFormat="1" ht="40.5" customHeight="1" x14ac:dyDescent="0.25">
      <c r="A19" s="152"/>
      <c r="B19" s="153" t="s">
        <v>39</v>
      </c>
      <c r="C19" s="153" t="s">
        <v>15</v>
      </c>
      <c r="D19" s="153" t="s">
        <v>333</v>
      </c>
      <c r="E19" s="153" t="s">
        <v>226</v>
      </c>
      <c r="F19" s="153" t="s">
        <v>108</v>
      </c>
      <c r="G19" s="153" t="s">
        <v>69</v>
      </c>
      <c r="H19" s="153"/>
      <c r="I19" s="153"/>
      <c r="J19" s="82">
        <v>0</v>
      </c>
      <c r="K19" s="82">
        <v>0</v>
      </c>
      <c r="L19" s="79">
        <v>7112</v>
      </c>
      <c r="M19" s="82">
        <v>1</v>
      </c>
      <c r="N19" s="79">
        <v>7112</v>
      </c>
      <c r="O19" s="79">
        <v>0</v>
      </c>
      <c r="P19" s="79">
        <v>0</v>
      </c>
      <c r="Q19" s="79">
        <v>7112</v>
      </c>
      <c r="R19" s="154">
        <v>7112</v>
      </c>
      <c r="S19" s="152" t="s">
        <v>72</v>
      </c>
      <c r="T19" s="152" t="s">
        <v>170</v>
      </c>
      <c r="U19" s="152" t="s">
        <v>73</v>
      </c>
      <c r="V19" s="152" t="s">
        <v>74</v>
      </c>
      <c r="W19" s="152" t="s">
        <v>207</v>
      </c>
      <c r="X19" s="155" t="s">
        <v>208</v>
      </c>
      <c r="Y19" s="156">
        <v>1070</v>
      </c>
      <c r="Z19" s="157"/>
    </row>
    <row r="20" spans="1:26" s="158" customFormat="1" ht="40.5" customHeight="1" x14ac:dyDescent="0.25">
      <c r="A20" s="152"/>
      <c r="B20" s="153" t="s">
        <v>40</v>
      </c>
      <c r="C20" s="153" t="s">
        <v>15</v>
      </c>
      <c r="D20" s="153" t="s">
        <v>334</v>
      </c>
      <c r="E20" s="153" t="s">
        <v>227</v>
      </c>
      <c r="F20" s="153" t="s">
        <v>108</v>
      </c>
      <c r="G20" s="153" t="s">
        <v>69</v>
      </c>
      <c r="H20" s="153"/>
      <c r="I20" s="153"/>
      <c r="J20" s="82">
        <v>0</v>
      </c>
      <c r="K20" s="82">
        <v>0</v>
      </c>
      <c r="L20" s="79">
        <v>1614</v>
      </c>
      <c r="M20" s="82">
        <v>1</v>
      </c>
      <c r="N20" s="79">
        <v>1614</v>
      </c>
      <c r="O20" s="79">
        <v>0</v>
      </c>
      <c r="P20" s="79">
        <v>0</v>
      </c>
      <c r="Q20" s="79">
        <v>1614</v>
      </c>
      <c r="R20" s="154">
        <v>1614</v>
      </c>
      <c r="S20" s="152" t="s">
        <v>72</v>
      </c>
      <c r="T20" s="152" t="s">
        <v>170</v>
      </c>
      <c r="U20" s="152" t="s">
        <v>73</v>
      </c>
      <c r="V20" s="152" t="s">
        <v>74</v>
      </c>
      <c r="W20" s="152" t="s">
        <v>207</v>
      </c>
      <c r="X20" s="155" t="s">
        <v>208</v>
      </c>
      <c r="Y20" s="156">
        <v>550</v>
      </c>
      <c r="Z20" s="157"/>
    </row>
    <row r="21" spans="1:26" s="158" customFormat="1" ht="40.5" customHeight="1" x14ac:dyDescent="0.25">
      <c r="A21" s="152"/>
      <c r="B21" s="153" t="s">
        <v>41</v>
      </c>
      <c r="C21" s="153" t="s">
        <v>16</v>
      </c>
      <c r="D21" s="153" t="s">
        <v>402</v>
      </c>
      <c r="E21" s="153" t="s">
        <v>403</v>
      </c>
      <c r="F21" s="153" t="s">
        <v>172</v>
      </c>
      <c r="G21" s="153" t="s">
        <v>69</v>
      </c>
      <c r="H21" s="153" t="s">
        <v>404</v>
      </c>
      <c r="I21" s="153" t="s">
        <v>405</v>
      </c>
      <c r="J21" s="82">
        <v>193564</v>
      </c>
      <c r="K21" s="82">
        <v>356201</v>
      </c>
      <c r="L21" s="79">
        <v>162637</v>
      </c>
      <c r="M21" s="82">
        <v>0.3</v>
      </c>
      <c r="N21" s="79">
        <v>48791</v>
      </c>
      <c r="O21" s="79">
        <v>0</v>
      </c>
      <c r="P21" s="79">
        <v>0</v>
      </c>
      <c r="Q21" s="79">
        <v>46955</v>
      </c>
      <c r="R21" s="154">
        <v>46955</v>
      </c>
      <c r="S21" s="152" t="s">
        <v>72</v>
      </c>
      <c r="T21" s="152" t="s">
        <v>170</v>
      </c>
      <c r="U21" s="152" t="s">
        <v>73</v>
      </c>
      <c r="V21" s="152" t="s">
        <v>74</v>
      </c>
      <c r="W21" s="152" t="s">
        <v>207</v>
      </c>
      <c r="X21" s="155" t="s">
        <v>208</v>
      </c>
      <c r="Y21" s="203">
        <v>1000</v>
      </c>
      <c r="Z21" s="157"/>
    </row>
    <row r="22" spans="1:26" s="158" customFormat="1" ht="40.5" customHeight="1" x14ac:dyDescent="0.25">
      <c r="A22" s="152"/>
      <c r="B22" s="153" t="s">
        <v>41</v>
      </c>
      <c r="C22" s="153" t="s">
        <v>16</v>
      </c>
      <c r="D22" s="153" t="s">
        <v>335</v>
      </c>
      <c r="E22" s="153" t="s">
        <v>228</v>
      </c>
      <c r="F22" s="153" t="s">
        <v>172</v>
      </c>
      <c r="G22" s="153" t="s">
        <v>69</v>
      </c>
      <c r="H22" s="153" t="s">
        <v>173</v>
      </c>
      <c r="I22" s="153" t="s">
        <v>174</v>
      </c>
      <c r="J22" s="82">
        <v>6743887</v>
      </c>
      <c r="K22" s="82">
        <v>7085324</v>
      </c>
      <c r="L22" s="79">
        <v>341437</v>
      </c>
      <c r="M22" s="82">
        <v>0.3</v>
      </c>
      <c r="N22" s="79">
        <v>102431</v>
      </c>
      <c r="O22" s="79">
        <v>0</v>
      </c>
      <c r="P22" s="79">
        <v>0</v>
      </c>
      <c r="Q22" s="79">
        <v>104267</v>
      </c>
      <c r="R22" s="154">
        <v>98576</v>
      </c>
      <c r="S22" s="152" t="s">
        <v>72</v>
      </c>
      <c r="T22" s="152" t="s">
        <v>170</v>
      </c>
      <c r="U22" s="152" t="s">
        <v>73</v>
      </c>
      <c r="V22" s="152" t="s">
        <v>74</v>
      </c>
      <c r="W22" s="152" t="s">
        <v>207</v>
      </c>
      <c r="X22" s="155" t="s">
        <v>208</v>
      </c>
      <c r="Y22" s="204"/>
      <c r="Z22" s="157"/>
    </row>
    <row r="23" spans="1:26" s="158" customFormat="1" ht="40.5" customHeight="1" x14ac:dyDescent="0.25">
      <c r="A23" s="152"/>
      <c r="B23" s="153" t="s">
        <v>229</v>
      </c>
      <c r="C23" s="153" t="s">
        <v>230</v>
      </c>
      <c r="D23" s="153" t="s">
        <v>406</v>
      </c>
      <c r="E23" s="153" t="s">
        <v>231</v>
      </c>
      <c r="F23" s="153" t="s">
        <v>232</v>
      </c>
      <c r="G23" s="153" t="s">
        <v>69</v>
      </c>
      <c r="H23" s="153" t="s">
        <v>233</v>
      </c>
      <c r="I23" s="153" t="s">
        <v>234</v>
      </c>
      <c r="J23" s="82">
        <v>14853</v>
      </c>
      <c r="K23" s="82">
        <v>15247</v>
      </c>
      <c r="L23" s="79">
        <v>394</v>
      </c>
      <c r="M23" s="82">
        <v>48</v>
      </c>
      <c r="N23" s="79">
        <v>18912</v>
      </c>
      <c r="O23" s="79">
        <v>0</v>
      </c>
      <c r="P23" s="79">
        <v>24</v>
      </c>
      <c r="Q23" s="79">
        <v>18936</v>
      </c>
      <c r="R23" s="154">
        <v>18936</v>
      </c>
      <c r="S23" s="152" t="s">
        <v>72</v>
      </c>
      <c r="T23" s="152" t="s">
        <v>170</v>
      </c>
      <c r="U23" s="152" t="s">
        <v>73</v>
      </c>
      <c r="V23" s="152" t="s">
        <v>74</v>
      </c>
      <c r="W23" s="152" t="s">
        <v>207</v>
      </c>
      <c r="X23" s="155" t="s">
        <v>208</v>
      </c>
      <c r="Y23" s="156">
        <v>4800</v>
      </c>
      <c r="Z23" s="157"/>
    </row>
    <row r="24" spans="1:26" s="150" customFormat="1" ht="40.5" customHeight="1" x14ac:dyDescent="0.25">
      <c r="A24" s="145"/>
      <c r="B24" s="146" t="s">
        <v>42</v>
      </c>
      <c r="C24" s="146" t="s">
        <v>17</v>
      </c>
      <c r="D24" s="146" t="s">
        <v>336</v>
      </c>
      <c r="E24" s="146" t="s">
        <v>235</v>
      </c>
      <c r="F24" s="146" t="s">
        <v>407</v>
      </c>
      <c r="G24" s="146" t="s">
        <v>69</v>
      </c>
      <c r="H24" s="146"/>
      <c r="I24" s="146"/>
      <c r="J24" s="82">
        <v>0</v>
      </c>
      <c r="K24" s="82">
        <v>0</v>
      </c>
      <c r="L24" s="79">
        <v>22375</v>
      </c>
      <c r="M24" s="82">
        <v>1</v>
      </c>
      <c r="N24" s="79">
        <v>22375</v>
      </c>
      <c r="O24" s="79">
        <v>0</v>
      </c>
      <c r="P24" s="79">
        <v>0</v>
      </c>
      <c r="Q24" s="79">
        <v>22375</v>
      </c>
      <c r="R24" s="116">
        <v>22375</v>
      </c>
      <c r="S24" s="145" t="s">
        <v>72</v>
      </c>
      <c r="T24" s="145" t="s">
        <v>170</v>
      </c>
      <c r="U24" s="145" t="s">
        <v>87</v>
      </c>
      <c r="V24" s="145" t="s">
        <v>88</v>
      </c>
      <c r="W24" s="145" t="s">
        <v>207</v>
      </c>
      <c r="X24" s="147" t="s">
        <v>208</v>
      </c>
      <c r="Y24" s="148">
        <v>1100</v>
      </c>
      <c r="Z24" s="149"/>
    </row>
    <row r="25" spans="1:26" s="158" customFormat="1" ht="40.5" customHeight="1" x14ac:dyDescent="0.25">
      <c r="A25" s="152"/>
      <c r="B25" s="153" t="s">
        <v>42</v>
      </c>
      <c r="C25" s="153" t="s">
        <v>17</v>
      </c>
      <c r="D25" s="153" t="s">
        <v>337</v>
      </c>
      <c r="E25" s="153" t="s">
        <v>236</v>
      </c>
      <c r="F25" s="153" t="s">
        <v>115</v>
      </c>
      <c r="G25" s="153" t="s">
        <v>69</v>
      </c>
      <c r="H25" s="153"/>
      <c r="I25" s="153"/>
      <c r="J25" s="82">
        <v>0</v>
      </c>
      <c r="K25" s="82">
        <v>0</v>
      </c>
      <c r="L25" s="79">
        <v>297153</v>
      </c>
      <c r="M25" s="82">
        <v>1</v>
      </c>
      <c r="N25" s="79">
        <v>297153</v>
      </c>
      <c r="O25" s="79">
        <v>0</v>
      </c>
      <c r="P25" s="79">
        <v>0</v>
      </c>
      <c r="Q25" s="79">
        <v>297153</v>
      </c>
      <c r="R25" s="154">
        <v>297153</v>
      </c>
      <c r="S25" s="152" t="s">
        <v>72</v>
      </c>
      <c r="T25" s="152" t="s">
        <v>170</v>
      </c>
      <c r="U25" s="152" t="s">
        <v>73</v>
      </c>
      <c r="V25" s="152" t="s">
        <v>74</v>
      </c>
      <c r="W25" s="152" t="s">
        <v>207</v>
      </c>
      <c r="X25" s="155" t="s">
        <v>208</v>
      </c>
      <c r="Y25" s="156">
        <v>2200</v>
      </c>
      <c r="Z25" s="157"/>
    </row>
    <row r="26" spans="1:26" s="150" customFormat="1" ht="40.5" customHeight="1" x14ac:dyDescent="0.25">
      <c r="A26" s="145"/>
      <c r="B26" s="146" t="s">
        <v>42</v>
      </c>
      <c r="C26" s="146" t="s">
        <v>17</v>
      </c>
      <c r="D26" s="146" t="s">
        <v>338</v>
      </c>
      <c r="E26" s="146" t="s">
        <v>237</v>
      </c>
      <c r="F26" s="146" t="s">
        <v>114</v>
      </c>
      <c r="G26" s="146" t="s">
        <v>69</v>
      </c>
      <c r="H26" s="146"/>
      <c r="I26" s="146"/>
      <c r="J26" s="82">
        <v>0</v>
      </c>
      <c r="K26" s="82">
        <v>0</v>
      </c>
      <c r="L26" s="79">
        <v>132087</v>
      </c>
      <c r="M26" s="82">
        <v>1</v>
      </c>
      <c r="N26" s="79">
        <v>132087</v>
      </c>
      <c r="O26" s="79">
        <v>0</v>
      </c>
      <c r="P26" s="79">
        <v>0</v>
      </c>
      <c r="Q26" s="79">
        <v>132087</v>
      </c>
      <c r="R26" s="116">
        <v>132087</v>
      </c>
      <c r="S26" s="145" t="s">
        <v>72</v>
      </c>
      <c r="T26" s="145" t="s">
        <v>170</v>
      </c>
      <c r="U26" s="145" t="s">
        <v>87</v>
      </c>
      <c r="V26" s="145" t="s">
        <v>88</v>
      </c>
      <c r="W26" s="145" t="s">
        <v>207</v>
      </c>
      <c r="X26" s="147" t="s">
        <v>208</v>
      </c>
      <c r="Y26" s="148">
        <v>740</v>
      </c>
      <c r="Z26" s="149"/>
    </row>
    <row r="27" spans="1:26" s="150" customFormat="1" ht="40.5" customHeight="1" x14ac:dyDescent="0.25">
      <c r="A27" s="145"/>
      <c r="B27" s="146" t="s">
        <v>42</v>
      </c>
      <c r="C27" s="146" t="s">
        <v>17</v>
      </c>
      <c r="D27" s="146" t="s">
        <v>339</v>
      </c>
      <c r="E27" s="146" t="s">
        <v>238</v>
      </c>
      <c r="F27" s="146" t="s">
        <v>239</v>
      </c>
      <c r="G27" s="146" t="s">
        <v>69</v>
      </c>
      <c r="H27" s="146"/>
      <c r="I27" s="146"/>
      <c r="J27" s="82">
        <v>0</v>
      </c>
      <c r="K27" s="82">
        <v>0</v>
      </c>
      <c r="L27" s="79">
        <v>163017</v>
      </c>
      <c r="M27" s="82">
        <v>1</v>
      </c>
      <c r="N27" s="79">
        <v>163017</v>
      </c>
      <c r="O27" s="79">
        <v>0</v>
      </c>
      <c r="P27" s="79">
        <v>0</v>
      </c>
      <c r="Q27" s="79">
        <v>163017</v>
      </c>
      <c r="R27" s="116">
        <v>163017</v>
      </c>
      <c r="S27" s="145" t="s">
        <v>72</v>
      </c>
      <c r="T27" s="145" t="s">
        <v>170</v>
      </c>
      <c r="U27" s="145" t="s">
        <v>87</v>
      </c>
      <c r="V27" s="145" t="s">
        <v>88</v>
      </c>
      <c r="W27" s="145" t="s">
        <v>207</v>
      </c>
      <c r="X27" s="147" t="s">
        <v>208</v>
      </c>
      <c r="Y27" s="148">
        <v>1234</v>
      </c>
      <c r="Z27" s="149"/>
    </row>
    <row r="28" spans="1:26" s="150" customFormat="1" ht="40.5" customHeight="1" x14ac:dyDescent="0.25">
      <c r="A28" s="145"/>
      <c r="B28" s="146" t="s">
        <v>42</v>
      </c>
      <c r="C28" s="146" t="s">
        <v>17</v>
      </c>
      <c r="D28" s="146" t="s">
        <v>340</v>
      </c>
      <c r="E28" s="146" t="s">
        <v>240</v>
      </c>
      <c r="F28" s="146" t="s">
        <v>241</v>
      </c>
      <c r="G28" s="146" t="s">
        <v>69</v>
      </c>
      <c r="H28" s="146"/>
      <c r="I28" s="146"/>
      <c r="J28" s="82">
        <v>0</v>
      </c>
      <c r="K28" s="82">
        <v>0</v>
      </c>
      <c r="L28" s="79">
        <v>415305</v>
      </c>
      <c r="M28" s="82">
        <v>1</v>
      </c>
      <c r="N28" s="79">
        <v>415305</v>
      </c>
      <c r="O28" s="79">
        <v>0</v>
      </c>
      <c r="P28" s="79">
        <v>0</v>
      </c>
      <c r="Q28" s="79">
        <v>415305</v>
      </c>
      <c r="R28" s="116">
        <v>415305</v>
      </c>
      <c r="S28" s="145" t="s">
        <v>72</v>
      </c>
      <c r="T28" s="145" t="s">
        <v>170</v>
      </c>
      <c r="U28" s="145" t="s">
        <v>87</v>
      </c>
      <c r="V28" s="145" t="s">
        <v>88</v>
      </c>
      <c r="W28" s="145" t="s">
        <v>207</v>
      </c>
      <c r="X28" s="147" t="s">
        <v>208</v>
      </c>
      <c r="Y28" s="148">
        <v>1900</v>
      </c>
      <c r="Z28" s="149"/>
    </row>
    <row r="29" spans="1:26" s="150" customFormat="1" ht="40.5" customHeight="1" x14ac:dyDescent="0.25">
      <c r="A29" s="145"/>
      <c r="B29" s="146" t="s">
        <v>42</v>
      </c>
      <c r="C29" s="146" t="s">
        <v>17</v>
      </c>
      <c r="D29" s="146" t="s">
        <v>341</v>
      </c>
      <c r="E29" s="146" t="s">
        <v>312</v>
      </c>
      <c r="F29" s="146" t="s">
        <v>313</v>
      </c>
      <c r="G29" s="146" t="s">
        <v>69</v>
      </c>
      <c r="H29" s="146"/>
      <c r="I29" s="146"/>
      <c r="J29" s="82">
        <v>0</v>
      </c>
      <c r="K29" s="82">
        <v>0</v>
      </c>
      <c r="L29" s="79">
        <v>415751</v>
      </c>
      <c r="M29" s="82">
        <v>1</v>
      </c>
      <c r="N29" s="79">
        <v>415751</v>
      </c>
      <c r="O29" s="79">
        <v>0</v>
      </c>
      <c r="P29" s="79">
        <v>0</v>
      </c>
      <c r="Q29" s="79">
        <v>415751</v>
      </c>
      <c r="R29" s="116">
        <v>415751</v>
      </c>
      <c r="S29" s="145" t="s">
        <v>72</v>
      </c>
      <c r="T29" s="145" t="s">
        <v>170</v>
      </c>
      <c r="U29" s="145" t="s">
        <v>87</v>
      </c>
      <c r="V29" s="145" t="s">
        <v>88</v>
      </c>
      <c r="W29" s="145" t="s">
        <v>207</v>
      </c>
      <c r="X29" s="147" t="s">
        <v>208</v>
      </c>
      <c r="Y29" s="148">
        <v>2000</v>
      </c>
      <c r="Z29" s="149"/>
    </row>
    <row r="30" spans="1:26" s="150" customFormat="1" ht="40.5" customHeight="1" x14ac:dyDescent="0.25">
      <c r="A30" s="145"/>
      <c r="B30" s="146" t="s">
        <v>42</v>
      </c>
      <c r="C30" s="146" t="s">
        <v>17</v>
      </c>
      <c r="D30" s="146" t="s">
        <v>342</v>
      </c>
      <c r="E30" s="146" t="s">
        <v>242</v>
      </c>
      <c r="F30" s="146" t="s">
        <v>243</v>
      </c>
      <c r="G30" s="146" t="s">
        <v>69</v>
      </c>
      <c r="H30" s="146"/>
      <c r="I30" s="146"/>
      <c r="J30" s="82">
        <v>0</v>
      </c>
      <c r="K30" s="82">
        <v>0</v>
      </c>
      <c r="L30" s="79">
        <v>430600</v>
      </c>
      <c r="M30" s="82">
        <v>1</v>
      </c>
      <c r="N30" s="79">
        <v>430600</v>
      </c>
      <c r="O30" s="79">
        <v>0</v>
      </c>
      <c r="P30" s="79">
        <v>0</v>
      </c>
      <c r="Q30" s="79">
        <v>430600</v>
      </c>
      <c r="R30" s="116">
        <v>430600</v>
      </c>
      <c r="S30" s="145" t="s">
        <v>72</v>
      </c>
      <c r="T30" s="145" t="s">
        <v>170</v>
      </c>
      <c r="U30" s="145" t="s">
        <v>87</v>
      </c>
      <c r="V30" s="145" t="s">
        <v>88</v>
      </c>
      <c r="W30" s="145" t="s">
        <v>207</v>
      </c>
      <c r="X30" s="147" t="s">
        <v>208</v>
      </c>
      <c r="Y30" s="148">
        <v>1600</v>
      </c>
      <c r="Z30" s="149"/>
    </row>
    <row r="31" spans="1:26" s="150" customFormat="1" ht="40.5" customHeight="1" x14ac:dyDescent="0.25">
      <c r="A31" s="145"/>
      <c r="B31" s="146" t="s">
        <v>42</v>
      </c>
      <c r="C31" s="146" t="s">
        <v>17</v>
      </c>
      <c r="D31" s="146" t="s">
        <v>343</v>
      </c>
      <c r="E31" s="146" t="s">
        <v>244</v>
      </c>
      <c r="F31" s="146" t="s">
        <v>245</v>
      </c>
      <c r="G31" s="146" t="s">
        <v>69</v>
      </c>
      <c r="H31" s="146"/>
      <c r="I31" s="146"/>
      <c r="J31" s="82">
        <v>0</v>
      </c>
      <c r="K31" s="82">
        <v>0</v>
      </c>
      <c r="L31" s="79">
        <v>443466</v>
      </c>
      <c r="M31" s="82">
        <v>1</v>
      </c>
      <c r="N31" s="79">
        <v>443466</v>
      </c>
      <c r="O31" s="79">
        <v>0</v>
      </c>
      <c r="P31" s="79">
        <v>0</v>
      </c>
      <c r="Q31" s="79">
        <v>443466</v>
      </c>
      <c r="R31" s="116">
        <v>443466</v>
      </c>
      <c r="S31" s="145" t="s">
        <v>72</v>
      </c>
      <c r="T31" s="145" t="s">
        <v>170</v>
      </c>
      <c r="U31" s="145" t="s">
        <v>87</v>
      </c>
      <c r="V31" s="145" t="s">
        <v>88</v>
      </c>
      <c r="W31" s="145" t="s">
        <v>207</v>
      </c>
      <c r="X31" s="147" t="s">
        <v>208</v>
      </c>
      <c r="Y31" s="148">
        <v>1600</v>
      </c>
      <c r="Z31" s="149"/>
    </row>
    <row r="32" spans="1:26" s="150" customFormat="1" ht="40.5" customHeight="1" x14ac:dyDescent="0.25">
      <c r="A32" s="145"/>
      <c r="B32" s="146" t="s">
        <v>42</v>
      </c>
      <c r="C32" s="146" t="s">
        <v>17</v>
      </c>
      <c r="D32" s="146" t="s">
        <v>344</v>
      </c>
      <c r="E32" s="146" t="s">
        <v>246</v>
      </c>
      <c r="F32" s="146" t="s">
        <v>247</v>
      </c>
      <c r="G32" s="146" t="s">
        <v>69</v>
      </c>
      <c r="H32" s="146"/>
      <c r="I32" s="146"/>
      <c r="J32" s="82">
        <v>0</v>
      </c>
      <c r="K32" s="82">
        <v>0</v>
      </c>
      <c r="L32" s="79">
        <v>476038</v>
      </c>
      <c r="M32" s="82">
        <v>1</v>
      </c>
      <c r="N32" s="79">
        <v>476038</v>
      </c>
      <c r="O32" s="79">
        <v>0</v>
      </c>
      <c r="P32" s="79">
        <v>0</v>
      </c>
      <c r="Q32" s="79">
        <v>476038</v>
      </c>
      <c r="R32" s="116">
        <v>476038</v>
      </c>
      <c r="S32" s="145" t="s">
        <v>72</v>
      </c>
      <c r="T32" s="145" t="s">
        <v>170</v>
      </c>
      <c r="U32" s="145" t="s">
        <v>87</v>
      </c>
      <c r="V32" s="145" t="s">
        <v>88</v>
      </c>
      <c r="W32" s="145" t="s">
        <v>207</v>
      </c>
      <c r="X32" s="147" t="s">
        <v>208</v>
      </c>
      <c r="Y32" s="148">
        <v>2400</v>
      </c>
      <c r="Z32" s="149"/>
    </row>
    <row r="33" spans="1:26" s="150" customFormat="1" ht="40.5" customHeight="1" x14ac:dyDescent="0.25">
      <c r="A33" s="145"/>
      <c r="B33" s="146" t="s">
        <v>42</v>
      </c>
      <c r="C33" s="146" t="s">
        <v>17</v>
      </c>
      <c r="D33" s="146" t="s">
        <v>345</v>
      </c>
      <c r="E33" s="146" t="s">
        <v>248</v>
      </c>
      <c r="F33" s="146" t="s">
        <v>249</v>
      </c>
      <c r="G33" s="146" t="s">
        <v>69</v>
      </c>
      <c r="H33" s="146"/>
      <c r="I33" s="146"/>
      <c r="J33" s="82">
        <v>0</v>
      </c>
      <c r="K33" s="82">
        <v>0</v>
      </c>
      <c r="L33" s="79">
        <v>361062</v>
      </c>
      <c r="M33" s="82">
        <v>1</v>
      </c>
      <c r="N33" s="79">
        <v>361062</v>
      </c>
      <c r="O33" s="79">
        <v>0</v>
      </c>
      <c r="P33" s="79">
        <v>0</v>
      </c>
      <c r="Q33" s="79">
        <v>361062</v>
      </c>
      <c r="R33" s="116">
        <v>361062</v>
      </c>
      <c r="S33" s="145" t="s">
        <v>72</v>
      </c>
      <c r="T33" s="145" t="s">
        <v>170</v>
      </c>
      <c r="U33" s="145" t="s">
        <v>87</v>
      </c>
      <c r="V33" s="145" t="s">
        <v>88</v>
      </c>
      <c r="W33" s="145" t="s">
        <v>207</v>
      </c>
      <c r="X33" s="147" t="s">
        <v>208</v>
      </c>
      <c r="Y33" s="148">
        <v>1700</v>
      </c>
      <c r="Z33" s="149"/>
    </row>
    <row r="34" spans="1:26" s="150" customFormat="1" ht="40.5" customHeight="1" x14ac:dyDescent="0.25">
      <c r="A34" s="145"/>
      <c r="B34" s="146" t="s">
        <v>42</v>
      </c>
      <c r="C34" s="146" t="s">
        <v>17</v>
      </c>
      <c r="D34" s="146" t="s">
        <v>346</v>
      </c>
      <c r="E34" s="146" t="s">
        <v>250</v>
      </c>
      <c r="F34" s="146" t="s">
        <v>251</v>
      </c>
      <c r="G34" s="146" t="s">
        <v>69</v>
      </c>
      <c r="H34" s="146"/>
      <c r="I34" s="146"/>
      <c r="J34" s="82">
        <v>0</v>
      </c>
      <c r="K34" s="82">
        <v>0</v>
      </c>
      <c r="L34" s="79">
        <v>615999</v>
      </c>
      <c r="M34" s="82">
        <v>1</v>
      </c>
      <c r="N34" s="79">
        <v>615999</v>
      </c>
      <c r="O34" s="79">
        <v>0</v>
      </c>
      <c r="P34" s="79">
        <v>0</v>
      </c>
      <c r="Q34" s="79">
        <v>615999</v>
      </c>
      <c r="R34" s="116">
        <v>615999</v>
      </c>
      <c r="S34" s="145" t="s">
        <v>72</v>
      </c>
      <c r="T34" s="145" t="s">
        <v>170</v>
      </c>
      <c r="U34" s="145" t="s">
        <v>87</v>
      </c>
      <c r="V34" s="145" t="s">
        <v>88</v>
      </c>
      <c r="W34" s="145" t="s">
        <v>207</v>
      </c>
      <c r="X34" s="147" t="s">
        <v>208</v>
      </c>
      <c r="Y34" s="148">
        <v>3902</v>
      </c>
      <c r="Z34" s="149"/>
    </row>
    <row r="35" spans="1:26" s="158" customFormat="1" ht="40.5" customHeight="1" x14ac:dyDescent="0.25">
      <c r="A35" s="152"/>
      <c r="B35" s="153" t="s">
        <v>160</v>
      </c>
      <c r="C35" s="153" t="s">
        <v>161</v>
      </c>
      <c r="D35" s="153" t="s">
        <v>347</v>
      </c>
      <c r="E35" s="153" t="s">
        <v>252</v>
      </c>
      <c r="F35" s="153" t="s">
        <v>112</v>
      </c>
      <c r="G35" s="153" t="s">
        <v>69</v>
      </c>
      <c r="H35" s="153" t="s">
        <v>113</v>
      </c>
      <c r="I35" s="153"/>
      <c r="J35" s="82">
        <v>0</v>
      </c>
      <c r="K35" s="82">
        <v>0</v>
      </c>
      <c r="L35" s="79">
        <v>14652</v>
      </c>
      <c r="M35" s="82">
        <v>1</v>
      </c>
      <c r="N35" s="79">
        <v>14652</v>
      </c>
      <c r="O35" s="79">
        <v>0</v>
      </c>
      <c r="P35" s="79">
        <v>0</v>
      </c>
      <c r="Q35" s="79">
        <v>14652</v>
      </c>
      <c r="R35" s="154">
        <v>14652</v>
      </c>
      <c r="S35" s="152" t="s">
        <v>72</v>
      </c>
      <c r="T35" s="152" t="s">
        <v>170</v>
      </c>
      <c r="U35" s="152" t="s">
        <v>73</v>
      </c>
      <c r="V35" s="152" t="s">
        <v>74</v>
      </c>
      <c r="W35" s="152" t="s">
        <v>207</v>
      </c>
      <c r="X35" s="155" t="s">
        <v>208</v>
      </c>
      <c r="Y35" s="154">
        <v>750</v>
      </c>
      <c r="Z35" s="157"/>
    </row>
    <row r="36" spans="1:26" s="158" customFormat="1" ht="40.5" customHeight="1" x14ac:dyDescent="0.25">
      <c r="A36" s="152"/>
      <c r="B36" s="153" t="s">
        <v>253</v>
      </c>
      <c r="C36" s="153" t="s">
        <v>254</v>
      </c>
      <c r="D36" s="153" t="s">
        <v>348</v>
      </c>
      <c r="E36" s="153" t="s">
        <v>255</v>
      </c>
      <c r="F36" s="153" t="s">
        <v>256</v>
      </c>
      <c r="G36" s="153" t="s">
        <v>69</v>
      </c>
      <c r="H36" s="153" t="s">
        <v>257</v>
      </c>
      <c r="I36" s="153" t="s">
        <v>258</v>
      </c>
      <c r="J36" s="82">
        <v>197659</v>
      </c>
      <c r="K36" s="82">
        <v>210201</v>
      </c>
      <c r="L36" s="79">
        <v>12542</v>
      </c>
      <c r="M36" s="82">
        <v>3</v>
      </c>
      <c r="N36" s="79">
        <v>37626</v>
      </c>
      <c r="O36" s="79">
        <v>1498</v>
      </c>
      <c r="P36" s="79">
        <v>0</v>
      </c>
      <c r="Q36" s="79">
        <v>2500</v>
      </c>
      <c r="R36" s="154">
        <v>2500</v>
      </c>
      <c r="S36" s="152" t="s">
        <v>72</v>
      </c>
      <c r="T36" s="152" t="s">
        <v>170</v>
      </c>
      <c r="U36" s="152" t="s">
        <v>73</v>
      </c>
      <c r="V36" s="152" t="s">
        <v>74</v>
      </c>
      <c r="W36" s="152" t="s">
        <v>207</v>
      </c>
      <c r="X36" s="155" t="s">
        <v>208</v>
      </c>
      <c r="Y36" s="205">
        <v>1063</v>
      </c>
      <c r="Z36" s="157"/>
    </row>
    <row r="37" spans="1:26" s="158" customFormat="1" ht="40.5" customHeight="1" x14ac:dyDescent="0.25">
      <c r="A37" s="152"/>
      <c r="B37" s="153" t="s">
        <v>253</v>
      </c>
      <c r="C37" s="153" t="s">
        <v>254</v>
      </c>
      <c r="D37" s="153" t="s">
        <v>349</v>
      </c>
      <c r="E37" s="153" t="s">
        <v>259</v>
      </c>
      <c r="F37" s="153" t="s">
        <v>256</v>
      </c>
      <c r="G37" s="153" t="s">
        <v>69</v>
      </c>
      <c r="H37" s="153" t="s">
        <v>260</v>
      </c>
      <c r="I37" s="153" t="s">
        <v>261</v>
      </c>
      <c r="J37" s="82">
        <v>247664</v>
      </c>
      <c r="K37" s="82">
        <v>260290</v>
      </c>
      <c r="L37" s="79">
        <v>12626</v>
      </c>
      <c r="M37" s="82">
        <v>3</v>
      </c>
      <c r="N37" s="79">
        <v>37878</v>
      </c>
      <c r="O37" s="79">
        <v>1500</v>
      </c>
      <c r="P37" s="79">
        <v>0</v>
      </c>
      <c r="Q37" s="79">
        <v>2516</v>
      </c>
      <c r="R37" s="154">
        <v>2516</v>
      </c>
      <c r="S37" s="152" t="s">
        <v>72</v>
      </c>
      <c r="T37" s="152" t="s">
        <v>170</v>
      </c>
      <c r="U37" s="152" t="s">
        <v>73</v>
      </c>
      <c r="V37" s="152" t="s">
        <v>74</v>
      </c>
      <c r="W37" s="152" t="s">
        <v>207</v>
      </c>
      <c r="X37" s="155" t="s">
        <v>208</v>
      </c>
      <c r="Y37" s="206"/>
      <c r="Z37" s="157"/>
    </row>
    <row r="38" spans="1:26" s="158" customFormat="1" ht="40.5" customHeight="1" x14ac:dyDescent="0.25">
      <c r="A38" s="152"/>
      <c r="B38" s="153" t="s">
        <v>262</v>
      </c>
      <c r="C38" s="153" t="s">
        <v>28</v>
      </c>
      <c r="D38" s="153" t="s">
        <v>350</v>
      </c>
      <c r="E38" s="153" t="s">
        <v>263</v>
      </c>
      <c r="F38" s="153" t="s">
        <v>146</v>
      </c>
      <c r="G38" s="153" t="s">
        <v>69</v>
      </c>
      <c r="H38" s="153"/>
      <c r="I38" s="153" t="s">
        <v>147</v>
      </c>
      <c r="J38" s="82">
        <v>23643</v>
      </c>
      <c r="K38" s="82">
        <v>26286</v>
      </c>
      <c r="L38" s="79">
        <v>2643</v>
      </c>
      <c r="M38" s="82">
        <v>24</v>
      </c>
      <c r="N38" s="79">
        <v>63432</v>
      </c>
      <c r="O38" s="79">
        <v>0</v>
      </c>
      <c r="P38" s="79">
        <v>0</v>
      </c>
      <c r="Q38" s="79">
        <v>63432</v>
      </c>
      <c r="R38" s="154">
        <v>63432</v>
      </c>
      <c r="S38" s="152" t="s">
        <v>72</v>
      </c>
      <c r="T38" s="152" t="s">
        <v>170</v>
      </c>
      <c r="U38" s="152" t="s">
        <v>73</v>
      </c>
      <c r="V38" s="152" t="s">
        <v>74</v>
      </c>
      <c r="W38" s="152" t="s">
        <v>207</v>
      </c>
      <c r="X38" s="155" t="s">
        <v>208</v>
      </c>
      <c r="Y38" s="205">
        <v>1600</v>
      </c>
      <c r="Z38" s="157"/>
    </row>
    <row r="39" spans="1:26" s="158" customFormat="1" ht="40.5" customHeight="1" x14ac:dyDescent="0.25">
      <c r="A39" s="152"/>
      <c r="B39" s="153" t="s">
        <v>262</v>
      </c>
      <c r="C39" s="153" t="s">
        <v>28</v>
      </c>
      <c r="D39" s="153" t="s">
        <v>351</v>
      </c>
      <c r="E39" s="153" t="s">
        <v>264</v>
      </c>
      <c r="F39" s="153" t="s">
        <v>146</v>
      </c>
      <c r="G39" s="153" t="s">
        <v>69</v>
      </c>
      <c r="H39" s="153"/>
      <c r="I39" s="153" t="s">
        <v>148</v>
      </c>
      <c r="J39" s="82">
        <v>34073</v>
      </c>
      <c r="K39" s="82">
        <v>37116</v>
      </c>
      <c r="L39" s="79">
        <v>3043</v>
      </c>
      <c r="M39" s="82">
        <v>24</v>
      </c>
      <c r="N39" s="79">
        <v>73032</v>
      </c>
      <c r="O39" s="79">
        <v>0</v>
      </c>
      <c r="P39" s="79">
        <v>0</v>
      </c>
      <c r="Q39" s="79">
        <v>73032</v>
      </c>
      <c r="R39" s="154">
        <v>73032</v>
      </c>
      <c r="S39" s="152" t="s">
        <v>72</v>
      </c>
      <c r="T39" s="152" t="s">
        <v>170</v>
      </c>
      <c r="U39" s="152" t="s">
        <v>73</v>
      </c>
      <c r="V39" s="152" t="s">
        <v>74</v>
      </c>
      <c r="W39" s="152" t="s">
        <v>207</v>
      </c>
      <c r="X39" s="155" t="s">
        <v>208</v>
      </c>
      <c r="Y39" s="206"/>
      <c r="Z39" s="157"/>
    </row>
    <row r="40" spans="1:26" s="158" customFormat="1" ht="40.5" customHeight="1" x14ac:dyDescent="0.25">
      <c r="A40" s="152"/>
      <c r="B40" s="153" t="s">
        <v>44</v>
      </c>
      <c r="C40" s="153" t="s">
        <v>18</v>
      </c>
      <c r="D40" s="153" t="s">
        <v>352</v>
      </c>
      <c r="E40" s="153" t="s">
        <v>265</v>
      </c>
      <c r="F40" s="153" t="s">
        <v>266</v>
      </c>
      <c r="G40" s="153" t="s">
        <v>69</v>
      </c>
      <c r="H40" s="153" t="s">
        <v>116</v>
      </c>
      <c r="I40" s="153" t="s">
        <v>117</v>
      </c>
      <c r="J40" s="82">
        <v>47979</v>
      </c>
      <c r="K40" s="82">
        <v>51777</v>
      </c>
      <c r="L40" s="79">
        <v>3798</v>
      </c>
      <c r="M40" s="82">
        <v>18</v>
      </c>
      <c r="N40" s="79">
        <v>68364</v>
      </c>
      <c r="O40" s="79">
        <v>190</v>
      </c>
      <c r="P40" s="79">
        <v>0</v>
      </c>
      <c r="Q40" s="79">
        <v>68554</v>
      </c>
      <c r="R40" s="154">
        <v>68554</v>
      </c>
      <c r="S40" s="152" t="s">
        <v>72</v>
      </c>
      <c r="T40" s="152" t="s">
        <v>170</v>
      </c>
      <c r="U40" s="152" t="s">
        <v>73</v>
      </c>
      <c r="V40" s="152" t="s">
        <v>74</v>
      </c>
      <c r="W40" s="152" t="s">
        <v>207</v>
      </c>
      <c r="X40" s="155" t="s">
        <v>208</v>
      </c>
      <c r="Y40" s="156">
        <v>995</v>
      </c>
      <c r="Z40" s="157"/>
    </row>
    <row r="41" spans="1:26" s="158" customFormat="1" ht="40.5" customHeight="1" x14ac:dyDescent="0.25">
      <c r="A41" s="152"/>
      <c r="B41" s="153" t="s">
        <v>162</v>
      </c>
      <c r="C41" s="153" t="s">
        <v>21</v>
      </c>
      <c r="D41" s="153" t="s">
        <v>353</v>
      </c>
      <c r="E41" s="153" t="s">
        <v>267</v>
      </c>
      <c r="F41" s="153" t="s">
        <v>121</v>
      </c>
      <c r="G41" s="153" t="s">
        <v>69</v>
      </c>
      <c r="H41" s="153"/>
      <c r="I41" s="153"/>
      <c r="J41" s="82">
        <v>0</v>
      </c>
      <c r="K41" s="82">
        <v>0</v>
      </c>
      <c r="L41" s="79">
        <v>15271</v>
      </c>
      <c r="M41" s="82">
        <v>1</v>
      </c>
      <c r="N41" s="79">
        <v>15271</v>
      </c>
      <c r="O41" s="79">
        <v>0</v>
      </c>
      <c r="P41" s="79">
        <v>0</v>
      </c>
      <c r="Q41" s="79">
        <v>15721</v>
      </c>
      <c r="R41" s="154">
        <v>15721</v>
      </c>
      <c r="S41" s="152" t="s">
        <v>72</v>
      </c>
      <c r="T41" s="152" t="s">
        <v>170</v>
      </c>
      <c r="U41" s="152" t="s">
        <v>73</v>
      </c>
      <c r="V41" s="152" t="s">
        <v>74</v>
      </c>
      <c r="W41" s="152" t="s">
        <v>207</v>
      </c>
      <c r="X41" s="155" t="s">
        <v>208</v>
      </c>
      <c r="Y41" s="156">
        <v>995</v>
      </c>
      <c r="Z41" s="157"/>
    </row>
    <row r="42" spans="1:26" s="158" customFormat="1" ht="40.5" customHeight="1" x14ac:dyDescent="0.25">
      <c r="A42" s="152"/>
      <c r="B42" s="153" t="s">
        <v>268</v>
      </c>
      <c r="C42" s="153" t="s">
        <v>19</v>
      </c>
      <c r="D42" s="153" t="s">
        <v>354</v>
      </c>
      <c r="E42" s="153" t="s">
        <v>269</v>
      </c>
      <c r="F42" s="153" t="s">
        <v>118</v>
      </c>
      <c r="G42" s="153" t="s">
        <v>69</v>
      </c>
      <c r="H42" s="153"/>
      <c r="I42" s="153"/>
      <c r="J42" s="82">
        <v>0</v>
      </c>
      <c r="K42" s="82">
        <v>0</v>
      </c>
      <c r="L42" s="79">
        <v>135680</v>
      </c>
      <c r="M42" s="82">
        <v>1</v>
      </c>
      <c r="N42" s="79">
        <v>135680</v>
      </c>
      <c r="O42" s="79">
        <v>0</v>
      </c>
      <c r="P42" s="79">
        <v>0</v>
      </c>
      <c r="Q42" s="79">
        <v>135680</v>
      </c>
      <c r="R42" s="154">
        <v>135680</v>
      </c>
      <c r="S42" s="152" t="s">
        <v>72</v>
      </c>
      <c r="T42" s="152" t="s">
        <v>170</v>
      </c>
      <c r="U42" s="152" t="s">
        <v>73</v>
      </c>
      <c r="V42" s="152" t="s">
        <v>74</v>
      </c>
      <c r="W42" s="152" t="s">
        <v>207</v>
      </c>
      <c r="X42" s="155" t="s">
        <v>208</v>
      </c>
      <c r="Y42" s="156">
        <v>888</v>
      </c>
      <c r="Z42" s="157"/>
    </row>
    <row r="43" spans="1:26" s="158" customFormat="1" ht="40.5" customHeight="1" x14ac:dyDescent="0.25">
      <c r="A43" s="152"/>
      <c r="B43" s="153" t="s">
        <v>45</v>
      </c>
      <c r="C43" s="153" t="s">
        <v>20</v>
      </c>
      <c r="D43" s="153" t="s">
        <v>355</v>
      </c>
      <c r="E43" s="153" t="s">
        <v>270</v>
      </c>
      <c r="F43" s="153" t="s">
        <v>119</v>
      </c>
      <c r="G43" s="153" t="s">
        <v>69</v>
      </c>
      <c r="H43" s="153" t="s">
        <v>120</v>
      </c>
      <c r="I43" s="153"/>
      <c r="J43" s="82">
        <v>0</v>
      </c>
      <c r="K43" s="82">
        <v>0</v>
      </c>
      <c r="L43" s="79">
        <v>251592</v>
      </c>
      <c r="M43" s="82">
        <v>1</v>
      </c>
      <c r="N43" s="79">
        <v>251592</v>
      </c>
      <c r="O43" s="79">
        <v>0</v>
      </c>
      <c r="P43" s="79">
        <v>0</v>
      </c>
      <c r="Q43" s="79">
        <v>251592</v>
      </c>
      <c r="R43" s="154">
        <v>251592</v>
      </c>
      <c r="S43" s="152" t="s">
        <v>72</v>
      </c>
      <c r="T43" s="152" t="s">
        <v>170</v>
      </c>
      <c r="U43" s="152" t="s">
        <v>73</v>
      </c>
      <c r="V43" s="152" t="s">
        <v>74</v>
      </c>
      <c r="W43" s="152" t="s">
        <v>207</v>
      </c>
      <c r="X43" s="155" t="s">
        <v>208</v>
      </c>
      <c r="Y43" s="156">
        <v>1150</v>
      </c>
      <c r="Z43" s="157"/>
    </row>
    <row r="44" spans="1:26" s="158" customFormat="1" ht="40.5" customHeight="1" x14ac:dyDescent="0.25">
      <c r="A44" s="152"/>
      <c r="B44" s="153" t="s">
        <v>46</v>
      </c>
      <c r="C44" s="153" t="s">
        <v>22</v>
      </c>
      <c r="D44" s="153" t="s">
        <v>408</v>
      </c>
      <c r="E44" s="153" t="s">
        <v>271</v>
      </c>
      <c r="F44" s="153" t="s">
        <v>122</v>
      </c>
      <c r="G44" s="153" t="s">
        <v>69</v>
      </c>
      <c r="H44" s="153" t="s">
        <v>123</v>
      </c>
      <c r="I44" s="153" t="s">
        <v>124</v>
      </c>
      <c r="J44" s="82">
        <v>1072017</v>
      </c>
      <c r="K44" s="82">
        <v>1072033</v>
      </c>
      <c r="L44" s="79">
        <v>16</v>
      </c>
      <c r="M44" s="82">
        <v>0.3</v>
      </c>
      <c r="N44" s="79">
        <v>5</v>
      </c>
      <c r="O44" s="79">
        <v>0</v>
      </c>
      <c r="P44" s="79">
        <v>0</v>
      </c>
      <c r="Q44" s="79">
        <v>5</v>
      </c>
      <c r="R44" s="154">
        <v>5</v>
      </c>
      <c r="S44" s="152" t="s">
        <v>72</v>
      </c>
      <c r="T44" s="152" t="s">
        <v>170</v>
      </c>
      <c r="U44" s="152" t="s">
        <v>73</v>
      </c>
      <c r="V44" s="152" t="s">
        <v>74</v>
      </c>
      <c r="W44" s="152" t="s">
        <v>207</v>
      </c>
      <c r="X44" s="155" t="s">
        <v>208</v>
      </c>
      <c r="Y44" s="203">
        <v>790</v>
      </c>
      <c r="Z44" s="157"/>
    </row>
    <row r="45" spans="1:26" s="158" customFormat="1" ht="40.5" customHeight="1" x14ac:dyDescent="0.25">
      <c r="A45" s="152"/>
      <c r="B45" s="153" t="s">
        <v>46</v>
      </c>
      <c r="C45" s="153" t="s">
        <v>22</v>
      </c>
      <c r="D45" s="153" t="s">
        <v>356</v>
      </c>
      <c r="E45" s="153" t="s">
        <v>409</v>
      </c>
      <c r="F45" s="153" t="s">
        <v>357</v>
      </c>
      <c r="G45" s="153" t="s">
        <v>69</v>
      </c>
      <c r="H45" s="153" t="s">
        <v>123</v>
      </c>
      <c r="I45" s="153" t="s">
        <v>358</v>
      </c>
      <c r="J45" s="82">
        <v>240928</v>
      </c>
      <c r="K45" s="82">
        <v>342649</v>
      </c>
      <c r="L45" s="79">
        <v>101721</v>
      </c>
      <c r="M45" s="82">
        <v>0.3</v>
      </c>
      <c r="N45" s="79">
        <v>30516</v>
      </c>
      <c r="O45" s="79">
        <v>0</v>
      </c>
      <c r="P45" s="79">
        <v>0</v>
      </c>
      <c r="Q45" s="79">
        <v>30516</v>
      </c>
      <c r="R45" s="154">
        <v>30516</v>
      </c>
      <c r="S45" s="152" t="s">
        <v>72</v>
      </c>
      <c r="T45" s="152" t="s">
        <v>170</v>
      </c>
      <c r="U45" s="152" t="s">
        <v>73</v>
      </c>
      <c r="V45" s="152" t="s">
        <v>74</v>
      </c>
      <c r="W45" s="152" t="s">
        <v>207</v>
      </c>
      <c r="X45" s="155" t="s">
        <v>208</v>
      </c>
      <c r="Y45" s="204"/>
      <c r="Z45" s="157"/>
    </row>
    <row r="46" spans="1:26" s="158" customFormat="1" ht="40.5" customHeight="1" x14ac:dyDescent="0.25">
      <c r="A46" s="152"/>
      <c r="B46" s="153" t="s">
        <v>163</v>
      </c>
      <c r="C46" s="153" t="s">
        <v>164</v>
      </c>
      <c r="D46" s="153" t="s">
        <v>359</v>
      </c>
      <c r="E46" s="153" t="s">
        <v>272</v>
      </c>
      <c r="F46" s="153" t="s">
        <v>165</v>
      </c>
      <c r="G46" s="153" t="s">
        <v>69</v>
      </c>
      <c r="H46" s="153" t="s">
        <v>166</v>
      </c>
      <c r="I46" s="153" t="s">
        <v>167</v>
      </c>
      <c r="J46" s="82">
        <v>2032900</v>
      </c>
      <c r="K46" s="82">
        <v>2090878</v>
      </c>
      <c r="L46" s="79">
        <v>57978</v>
      </c>
      <c r="M46" s="82">
        <v>0.3</v>
      </c>
      <c r="N46" s="79">
        <v>17393</v>
      </c>
      <c r="O46" s="79">
        <v>0</v>
      </c>
      <c r="P46" s="79">
        <v>0</v>
      </c>
      <c r="Q46" s="79">
        <v>17393</v>
      </c>
      <c r="R46" s="154">
        <v>17393</v>
      </c>
      <c r="S46" s="152" t="s">
        <v>72</v>
      </c>
      <c r="T46" s="152" t="s">
        <v>170</v>
      </c>
      <c r="U46" s="152" t="s">
        <v>73</v>
      </c>
      <c r="V46" s="152" t="s">
        <v>74</v>
      </c>
      <c r="W46" s="152" t="s">
        <v>207</v>
      </c>
      <c r="X46" s="155" t="s">
        <v>208</v>
      </c>
      <c r="Y46" s="207">
        <v>1240</v>
      </c>
      <c r="Z46" s="157"/>
    </row>
    <row r="47" spans="1:26" s="158" customFormat="1" ht="40.5" customHeight="1" x14ac:dyDescent="0.25">
      <c r="A47" s="152"/>
      <c r="B47" s="153" t="s">
        <v>163</v>
      </c>
      <c r="C47" s="153" t="s">
        <v>164</v>
      </c>
      <c r="D47" s="153" t="s">
        <v>360</v>
      </c>
      <c r="E47" s="153" t="s">
        <v>273</v>
      </c>
      <c r="F47" s="153" t="s">
        <v>168</v>
      </c>
      <c r="G47" s="153" t="s">
        <v>69</v>
      </c>
      <c r="H47" s="153" t="s">
        <v>166</v>
      </c>
      <c r="I47" s="153" t="s">
        <v>169</v>
      </c>
      <c r="J47" s="82">
        <v>321900</v>
      </c>
      <c r="K47" s="82">
        <v>400959</v>
      </c>
      <c r="L47" s="79">
        <v>79059</v>
      </c>
      <c r="M47" s="82">
        <v>0.3</v>
      </c>
      <c r="N47" s="79">
        <v>23718</v>
      </c>
      <c r="O47" s="79">
        <v>0</v>
      </c>
      <c r="P47" s="79">
        <v>0</v>
      </c>
      <c r="Q47" s="79">
        <v>23718</v>
      </c>
      <c r="R47" s="154">
        <v>23718</v>
      </c>
      <c r="S47" s="152" t="s">
        <v>72</v>
      </c>
      <c r="T47" s="152" t="s">
        <v>170</v>
      </c>
      <c r="U47" s="152" t="s">
        <v>73</v>
      </c>
      <c r="V47" s="152" t="s">
        <v>74</v>
      </c>
      <c r="W47" s="152" t="s">
        <v>207</v>
      </c>
      <c r="X47" s="155" t="s">
        <v>208</v>
      </c>
      <c r="Y47" s="208"/>
      <c r="Z47" s="157"/>
    </row>
    <row r="48" spans="1:26" s="158" customFormat="1" ht="40.5" customHeight="1" x14ac:dyDescent="0.25">
      <c r="A48" s="152"/>
      <c r="B48" s="153" t="s">
        <v>274</v>
      </c>
      <c r="C48" s="153" t="s">
        <v>23</v>
      </c>
      <c r="D48" s="153" t="s">
        <v>361</v>
      </c>
      <c r="E48" s="153" t="s">
        <v>275</v>
      </c>
      <c r="F48" s="153" t="s">
        <v>125</v>
      </c>
      <c r="G48" s="153" t="s">
        <v>69</v>
      </c>
      <c r="H48" s="153" t="s">
        <v>126</v>
      </c>
      <c r="I48" s="153" t="s">
        <v>127</v>
      </c>
      <c r="J48" s="82">
        <v>785309</v>
      </c>
      <c r="K48" s="82">
        <v>794319</v>
      </c>
      <c r="L48" s="79">
        <v>9010</v>
      </c>
      <c r="M48" s="82">
        <v>4</v>
      </c>
      <c r="N48" s="79">
        <v>36040</v>
      </c>
      <c r="O48" s="79">
        <v>0</v>
      </c>
      <c r="P48" s="79">
        <v>0</v>
      </c>
      <c r="Q48" s="79">
        <v>36040</v>
      </c>
      <c r="R48" s="154">
        <v>36040</v>
      </c>
      <c r="S48" s="152" t="s">
        <v>72</v>
      </c>
      <c r="T48" s="152" t="s">
        <v>170</v>
      </c>
      <c r="U48" s="152" t="s">
        <v>73</v>
      </c>
      <c r="V48" s="152" t="s">
        <v>74</v>
      </c>
      <c r="W48" s="152" t="s">
        <v>207</v>
      </c>
      <c r="X48" s="155" t="s">
        <v>208</v>
      </c>
      <c r="Y48" s="156">
        <v>682</v>
      </c>
      <c r="Z48" s="157"/>
    </row>
    <row r="49" spans="1:26" s="158" customFormat="1" ht="40.5" customHeight="1" x14ac:dyDescent="0.25">
      <c r="A49" s="152"/>
      <c r="B49" s="153" t="s">
        <v>274</v>
      </c>
      <c r="C49" s="153" t="s">
        <v>23</v>
      </c>
      <c r="D49" s="153" t="s">
        <v>362</v>
      </c>
      <c r="E49" s="153" t="s">
        <v>276</v>
      </c>
      <c r="F49" s="153" t="s">
        <v>128</v>
      </c>
      <c r="G49" s="153" t="s">
        <v>69</v>
      </c>
      <c r="H49" s="153" t="s">
        <v>126</v>
      </c>
      <c r="I49" s="153" t="s">
        <v>129</v>
      </c>
      <c r="J49" s="82">
        <v>562969</v>
      </c>
      <c r="K49" s="82">
        <v>568087</v>
      </c>
      <c r="L49" s="79">
        <v>5118</v>
      </c>
      <c r="M49" s="82">
        <v>4</v>
      </c>
      <c r="N49" s="79">
        <v>20472</v>
      </c>
      <c r="O49" s="79">
        <v>0</v>
      </c>
      <c r="P49" s="79">
        <v>0</v>
      </c>
      <c r="Q49" s="79">
        <v>20472</v>
      </c>
      <c r="R49" s="154">
        <v>20472</v>
      </c>
      <c r="S49" s="152" t="s">
        <v>72</v>
      </c>
      <c r="T49" s="152" t="s">
        <v>170</v>
      </c>
      <c r="U49" s="152" t="s">
        <v>73</v>
      </c>
      <c r="V49" s="152" t="s">
        <v>74</v>
      </c>
      <c r="W49" s="152" t="s">
        <v>207</v>
      </c>
      <c r="X49" s="155" t="s">
        <v>208</v>
      </c>
      <c r="Y49" s="156">
        <v>682</v>
      </c>
      <c r="Z49" s="157"/>
    </row>
    <row r="50" spans="1:26" s="158" customFormat="1" ht="40.5" customHeight="1" x14ac:dyDescent="0.25">
      <c r="A50" s="152"/>
      <c r="B50" s="153" t="s">
        <v>277</v>
      </c>
      <c r="C50" s="153" t="s">
        <v>24</v>
      </c>
      <c r="D50" s="153" t="s">
        <v>363</v>
      </c>
      <c r="E50" s="153" t="s">
        <v>278</v>
      </c>
      <c r="F50" s="153" t="s">
        <v>130</v>
      </c>
      <c r="G50" s="153" t="s">
        <v>69</v>
      </c>
      <c r="H50" s="153" t="s">
        <v>131</v>
      </c>
      <c r="I50" s="153"/>
      <c r="J50" s="82">
        <v>0</v>
      </c>
      <c r="K50" s="82">
        <v>0</v>
      </c>
      <c r="L50" s="79">
        <v>19300</v>
      </c>
      <c r="M50" s="82">
        <v>1</v>
      </c>
      <c r="N50" s="79">
        <v>19300</v>
      </c>
      <c r="O50" s="79">
        <v>0</v>
      </c>
      <c r="P50" s="79">
        <v>0</v>
      </c>
      <c r="Q50" s="79">
        <v>19300</v>
      </c>
      <c r="R50" s="154">
        <v>19300</v>
      </c>
      <c r="S50" s="152" t="s">
        <v>72</v>
      </c>
      <c r="T50" s="152" t="s">
        <v>170</v>
      </c>
      <c r="U50" s="152" t="s">
        <v>73</v>
      </c>
      <c r="V50" s="152" t="s">
        <v>74</v>
      </c>
      <c r="W50" s="152" t="s">
        <v>207</v>
      </c>
      <c r="X50" s="155" t="s">
        <v>208</v>
      </c>
      <c r="Y50" s="205">
        <v>1036.1300000000001</v>
      </c>
      <c r="Z50" s="157"/>
    </row>
    <row r="51" spans="1:26" s="158" customFormat="1" ht="40.5" customHeight="1" x14ac:dyDescent="0.25">
      <c r="A51" s="152"/>
      <c r="B51" s="153" t="s">
        <v>277</v>
      </c>
      <c r="C51" s="153" t="s">
        <v>24</v>
      </c>
      <c r="D51" s="153" t="s">
        <v>364</v>
      </c>
      <c r="E51" s="153" t="s">
        <v>279</v>
      </c>
      <c r="F51" s="153" t="s">
        <v>132</v>
      </c>
      <c r="G51" s="153" t="s">
        <v>69</v>
      </c>
      <c r="H51" s="153" t="s">
        <v>133</v>
      </c>
      <c r="I51" s="153"/>
      <c r="J51" s="82">
        <v>0</v>
      </c>
      <c r="K51" s="82">
        <v>0</v>
      </c>
      <c r="L51" s="79">
        <v>54137</v>
      </c>
      <c r="M51" s="82">
        <v>1</v>
      </c>
      <c r="N51" s="79">
        <v>54137</v>
      </c>
      <c r="O51" s="79">
        <v>0</v>
      </c>
      <c r="P51" s="79">
        <v>0</v>
      </c>
      <c r="Q51" s="79">
        <v>54137</v>
      </c>
      <c r="R51" s="154">
        <v>54137</v>
      </c>
      <c r="S51" s="152" t="s">
        <v>72</v>
      </c>
      <c r="T51" s="152" t="s">
        <v>170</v>
      </c>
      <c r="U51" s="152" t="s">
        <v>73</v>
      </c>
      <c r="V51" s="152" t="s">
        <v>74</v>
      </c>
      <c r="W51" s="152" t="s">
        <v>207</v>
      </c>
      <c r="X51" s="155" t="s">
        <v>208</v>
      </c>
      <c r="Y51" s="206"/>
      <c r="Z51" s="157"/>
    </row>
    <row r="52" spans="1:26" s="158" customFormat="1" ht="40.5" customHeight="1" x14ac:dyDescent="0.25">
      <c r="A52" s="152"/>
      <c r="B52" s="153" t="s">
        <v>280</v>
      </c>
      <c r="C52" s="153" t="s">
        <v>281</v>
      </c>
      <c r="D52" s="153" t="s">
        <v>365</v>
      </c>
      <c r="E52" s="153" t="s">
        <v>282</v>
      </c>
      <c r="F52" s="153" t="s">
        <v>283</v>
      </c>
      <c r="G52" s="153" t="s">
        <v>69</v>
      </c>
      <c r="H52" s="153" t="s">
        <v>284</v>
      </c>
      <c r="I52" s="153" t="s">
        <v>109</v>
      </c>
      <c r="J52" s="82">
        <v>1507323</v>
      </c>
      <c r="K52" s="82">
        <v>1507800</v>
      </c>
      <c r="L52" s="79">
        <v>477</v>
      </c>
      <c r="M52" s="82">
        <v>0.2</v>
      </c>
      <c r="N52" s="79">
        <v>95</v>
      </c>
      <c r="O52" s="79">
        <v>0</v>
      </c>
      <c r="P52" s="79">
        <v>0</v>
      </c>
      <c r="Q52" s="79">
        <v>95</v>
      </c>
      <c r="R52" s="154">
        <v>95</v>
      </c>
      <c r="S52" s="152" t="s">
        <v>72</v>
      </c>
      <c r="T52" s="152" t="s">
        <v>170</v>
      </c>
      <c r="U52" s="152" t="s">
        <v>73</v>
      </c>
      <c r="V52" s="152" t="s">
        <v>74</v>
      </c>
      <c r="W52" s="152" t="s">
        <v>207</v>
      </c>
      <c r="X52" s="155" t="s">
        <v>208</v>
      </c>
      <c r="Y52" s="214">
        <v>1650</v>
      </c>
      <c r="Z52" s="157"/>
    </row>
    <row r="53" spans="1:26" s="158" customFormat="1" ht="40.5" customHeight="1" x14ac:dyDescent="0.25">
      <c r="A53" s="152"/>
      <c r="B53" s="153" t="s">
        <v>280</v>
      </c>
      <c r="C53" s="153" t="s">
        <v>281</v>
      </c>
      <c r="D53" s="153" t="s">
        <v>366</v>
      </c>
      <c r="E53" s="153" t="s">
        <v>285</v>
      </c>
      <c r="F53" s="153" t="s">
        <v>286</v>
      </c>
      <c r="G53" s="153" t="s">
        <v>69</v>
      </c>
      <c r="H53" s="153" t="s">
        <v>284</v>
      </c>
      <c r="I53" s="153" t="s">
        <v>110</v>
      </c>
      <c r="J53" s="82">
        <v>2809536</v>
      </c>
      <c r="K53" s="82">
        <v>2820402</v>
      </c>
      <c r="L53" s="79">
        <v>10866</v>
      </c>
      <c r="M53" s="82">
        <v>0.2</v>
      </c>
      <c r="N53" s="79">
        <v>2173</v>
      </c>
      <c r="O53" s="79">
        <v>0</v>
      </c>
      <c r="P53" s="79">
        <v>0</v>
      </c>
      <c r="Q53" s="79">
        <v>2173</v>
      </c>
      <c r="R53" s="154">
        <v>2173</v>
      </c>
      <c r="S53" s="152" t="s">
        <v>72</v>
      </c>
      <c r="T53" s="152" t="s">
        <v>170</v>
      </c>
      <c r="U53" s="152" t="s">
        <v>73</v>
      </c>
      <c r="V53" s="152" t="s">
        <v>74</v>
      </c>
      <c r="W53" s="152" t="s">
        <v>207</v>
      </c>
      <c r="X53" s="155" t="s">
        <v>208</v>
      </c>
      <c r="Y53" s="215"/>
      <c r="Z53" s="157"/>
    </row>
    <row r="54" spans="1:26" s="158" customFormat="1" ht="40.5" customHeight="1" x14ac:dyDescent="0.25">
      <c r="A54" s="152"/>
      <c r="B54" s="153" t="s">
        <v>280</v>
      </c>
      <c r="C54" s="153" t="s">
        <v>281</v>
      </c>
      <c r="D54" s="153" t="s">
        <v>367</v>
      </c>
      <c r="E54" s="153" t="s">
        <v>287</v>
      </c>
      <c r="F54" s="153" t="s">
        <v>283</v>
      </c>
      <c r="G54" s="153" t="s">
        <v>69</v>
      </c>
      <c r="H54" s="153" t="s">
        <v>284</v>
      </c>
      <c r="I54" s="153" t="s">
        <v>111</v>
      </c>
      <c r="J54" s="82">
        <v>3186678</v>
      </c>
      <c r="K54" s="82">
        <v>3187240</v>
      </c>
      <c r="L54" s="79">
        <v>562</v>
      </c>
      <c r="M54" s="82">
        <v>0.2</v>
      </c>
      <c r="N54" s="79">
        <v>112</v>
      </c>
      <c r="O54" s="79">
        <v>0</v>
      </c>
      <c r="P54" s="79">
        <v>0</v>
      </c>
      <c r="Q54" s="79">
        <v>112</v>
      </c>
      <c r="R54" s="154">
        <v>112</v>
      </c>
      <c r="S54" s="152" t="s">
        <v>72</v>
      </c>
      <c r="T54" s="152" t="s">
        <v>170</v>
      </c>
      <c r="U54" s="152" t="s">
        <v>73</v>
      </c>
      <c r="V54" s="152" t="s">
        <v>74</v>
      </c>
      <c r="W54" s="152" t="s">
        <v>207</v>
      </c>
      <c r="X54" s="155" t="s">
        <v>208</v>
      </c>
      <c r="Y54" s="215"/>
      <c r="Z54" s="157"/>
    </row>
    <row r="55" spans="1:26" s="158" customFormat="1" ht="40.5" customHeight="1" x14ac:dyDescent="0.25">
      <c r="A55" s="152"/>
      <c r="B55" s="153" t="s">
        <v>280</v>
      </c>
      <c r="C55" s="153" t="s">
        <v>281</v>
      </c>
      <c r="D55" s="153" t="s">
        <v>368</v>
      </c>
      <c r="E55" s="153" t="s">
        <v>288</v>
      </c>
      <c r="F55" s="153" t="s">
        <v>289</v>
      </c>
      <c r="G55" s="153" t="s">
        <v>69</v>
      </c>
      <c r="H55" s="153"/>
      <c r="I55" s="153" t="s">
        <v>290</v>
      </c>
      <c r="J55" s="82">
        <v>499957</v>
      </c>
      <c r="K55" s="82">
        <v>500576</v>
      </c>
      <c r="L55" s="79">
        <v>619</v>
      </c>
      <c r="M55" s="82">
        <v>3</v>
      </c>
      <c r="N55" s="79">
        <v>1857</v>
      </c>
      <c r="O55" s="79">
        <v>0</v>
      </c>
      <c r="P55" s="79">
        <v>0</v>
      </c>
      <c r="Q55" s="79">
        <v>1857</v>
      </c>
      <c r="R55" s="154">
        <v>1857</v>
      </c>
      <c r="S55" s="152" t="s">
        <v>72</v>
      </c>
      <c r="T55" s="152" t="s">
        <v>170</v>
      </c>
      <c r="U55" s="152" t="s">
        <v>73</v>
      </c>
      <c r="V55" s="152" t="s">
        <v>74</v>
      </c>
      <c r="W55" s="152" t="s">
        <v>207</v>
      </c>
      <c r="X55" s="155" t="s">
        <v>208</v>
      </c>
      <c r="Y55" s="216"/>
      <c r="Z55" s="157"/>
    </row>
    <row r="56" spans="1:26" s="158" customFormat="1" ht="40.5" customHeight="1" x14ac:dyDescent="0.25">
      <c r="A56" s="152"/>
      <c r="B56" s="153" t="s">
        <v>291</v>
      </c>
      <c r="C56" s="153" t="s">
        <v>25</v>
      </c>
      <c r="D56" s="153" t="s">
        <v>369</v>
      </c>
      <c r="E56" s="153" t="s">
        <v>292</v>
      </c>
      <c r="F56" s="153" t="s">
        <v>134</v>
      </c>
      <c r="G56" s="153" t="s">
        <v>69</v>
      </c>
      <c r="H56" s="153" t="s">
        <v>135</v>
      </c>
      <c r="I56" s="153" t="s">
        <v>136</v>
      </c>
      <c r="J56" s="82">
        <v>600610</v>
      </c>
      <c r="K56" s="82">
        <v>699774</v>
      </c>
      <c r="L56" s="79">
        <v>99164</v>
      </c>
      <c r="M56" s="82">
        <v>0.04</v>
      </c>
      <c r="N56" s="79">
        <v>3967</v>
      </c>
      <c r="O56" s="79">
        <v>0</v>
      </c>
      <c r="P56" s="79">
        <v>0</v>
      </c>
      <c r="Q56" s="79">
        <v>3967</v>
      </c>
      <c r="R56" s="154">
        <v>3967</v>
      </c>
      <c r="S56" s="152" t="s">
        <v>72</v>
      </c>
      <c r="T56" s="152" t="s">
        <v>170</v>
      </c>
      <c r="U56" s="152" t="s">
        <v>73</v>
      </c>
      <c r="V56" s="152" t="s">
        <v>74</v>
      </c>
      <c r="W56" s="152" t="s">
        <v>207</v>
      </c>
      <c r="X56" s="155" t="s">
        <v>208</v>
      </c>
      <c r="Y56" s="211">
        <v>980.5</v>
      </c>
      <c r="Z56" s="157"/>
    </row>
    <row r="57" spans="1:26" s="158" customFormat="1" ht="40.5" customHeight="1" x14ac:dyDescent="0.25">
      <c r="A57" s="152"/>
      <c r="B57" s="153" t="s">
        <v>291</v>
      </c>
      <c r="C57" s="153" t="s">
        <v>25</v>
      </c>
      <c r="D57" s="153" t="s">
        <v>370</v>
      </c>
      <c r="E57" s="153" t="s">
        <v>293</v>
      </c>
      <c r="F57" s="153" t="s">
        <v>137</v>
      </c>
      <c r="G57" s="153" t="s">
        <v>69</v>
      </c>
      <c r="H57" s="153" t="s">
        <v>135</v>
      </c>
      <c r="I57" s="153" t="s">
        <v>138</v>
      </c>
      <c r="J57" s="82">
        <v>437897</v>
      </c>
      <c r="K57" s="82">
        <v>541938</v>
      </c>
      <c r="L57" s="79">
        <v>104041</v>
      </c>
      <c r="M57" s="82">
        <v>0.04</v>
      </c>
      <c r="N57" s="79">
        <v>4162</v>
      </c>
      <c r="O57" s="79">
        <v>0</v>
      </c>
      <c r="P57" s="79">
        <v>0</v>
      </c>
      <c r="Q57" s="79">
        <v>4162</v>
      </c>
      <c r="R57" s="154">
        <v>4162</v>
      </c>
      <c r="S57" s="152" t="s">
        <v>72</v>
      </c>
      <c r="T57" s="152" t="s">
        <v>170</v>
      </c>
      <c r="U57" s="152" t="s">
        <v>73</v>
      </c>
      <c r="V57" s="152" t="s">
        <v>74</v>
      </c>
      <c r="W57" s="152" t="s">
        <v>207</v>
      </c>
      <c r="X57" s="155" t="s">
        <v>208</v>
      </c>
      <c r="Y57" s="212"/>
      <c r="Z57" s="157"/>
    </row>
    <row r="58" spans="1:26" s="158" customFormat="1" ht="40.5" customHeight="1" x14ac:dyDescent="0.25">
      <c r="A58" s="152"/>
      <c r="B58" s="153" t="s">
        <v>291</v>
      </c>
      <c r="C58" s="153" t="s">
        <v>25</v>
      </c>
      <c r="D58" s="153" t="s">
        <v>371</v>
      </c>
      <c r="E58" s="153" t="s">
        <v>294</v>
      </c>
      <c r="F58" s="153" t="s">
        <v>137</v>
      </c>
      <c r="G58" s="153" t="s">
        <v>69</v>
      </c>
      <c r="H58" s="153" t="s">
        <v>135</v>
      </c>
      <c r="I58" s="153" t="s">
        <v>139</v>
      </c>
      <c r="J58" s="82">
        <v>705794</v>
      </c>
      <c r="K58" s="82">
        <v>876025</v>
      </c>
      <c r="L58" s="79">
        <v>170231</v>
      </c>
      <c r="M58" s="82">
        <v>0.04</v>
      </c>
      <c r="N58" s="79">
        <v>6809</v>
      </c>
      <c r="O58" s="79">
        <v>0</v>
      </c>
      <c r="P58" s="79">
        <v>0</v>
      </c>
      <c r="Q58" s="79">
        <v>6809</v>
      </c>
      <c r="R58" s="154">
        <v>6809</v>
      </c>
      <c r="S58" s="152" t="s">
        <v>72</v>
      </c>
      <c r="T58" s="152" t="s">
        <v>170</v>
      </c>
      <c r="U58" s="152" t="s">
        <v>73</v>
      </c>
      <c r="V58" s="152" t="s">
        <v>74</v>
      </c>
      <c r="W58" s="152" t="s">
        <v>207</v>
      </c>
      <c r="X58" s="155" t="s">
        <v>208</v>
      </c>
      <c r="Y58" s="212"/>
      <c r="Z58" s="157"/>
    </row>
    <row r="59" spans="1:26" s="158" customFormat="1" ht="40.5" customHeight="1" x14ac:dyDescent="0.25">
      <c r="A59" s="152"/>
      <c r="B59" s="153" t="s">
        <v>291</v>
      </c>
      <c r="C59" s="153" t="s">
        <v>25</v>
      </c>
      <c r="D59" s="153" t="s">
        <v>372</v>
      </c>
      <c r="E59" s="153" t="s">
        <v>295</v>
      </c>
      <c r="F59" s="153" t="s">
        <v>137</v>
      </c>
      <c r="G59" s="153" t="s">
        <v>69</v>
      </c>
      <c r="H59" s="153" t="s">
        <v>135</v>
      </c>
      <c r="I59" s="153" t="s">
        <v>140</v>
      </c>
      <c r="J59" s="82">
        <v>657051</v>
      </c>
      <c r="K59" s="82">
        <v>734827</v>
      </c>
      <c r="L59" s="79">
        <v>77776</v>
      </c>
      <c r="M59" s="82">
        <v>0.04</v>
      </c>
      <c r="N59" s="79">
        <v>3111</v>
      </c>
      <c r="O59" s="79">
        <v>0</v>
      </c>
      <c r="P59" s="79">
        <v>0</v>
      </c>
      <c r="Q59" s="79">
        <v>3111</v>
      </c>
      <c r="R59" s="154">
        <v>3111</v>
      </c>
      <c r="S59" s="152" t="s">
        <v>72</v>
      </c>
      <c r="T59" s="152" t="s">
        <v>170</v>
      </c>
      <c r="U59" s="152" t="s">
        <v>73</v>
      </c>
      <c r="V59" s="152" t="s">
        <v>74</v>
      </c>
      <c r="W59" s="152" t="s">
        <v>207</v>
      </c>
      <c r="X59" s="155" t="s">
        <v>208</v>
      </c>
      <c r="Y59" s="213"/>
      <c r="Z59" s="157"/>
    </row>
    <row r="60" spans="1:26" s="158" customFormat="1" ht="40.5" customHeight="1" x14ac:dyDescent="0.25">
      <c r="A60" s="152"/>
      <c r="B60" s="153" t="s">
        <v>47</v>
      </c>
      <c r="C60" s="153" t="s">
        <v>26</v>
      </c>
      <c r="D60" s="153" t="s">
        <v>373</v>
      </c>
      <c r="E60" s="153" t="s">
        <v>296</v>
      </c>
      <c r="F60" s="153" t="s">
        <v>141</v>
      </c>
      <c r="G60" s="153" t="s">
        <v>69</v>
      </c>
      <c r="H60" s="153"/>
      <c r="I60" s="153"/>
      <c r="J60" s="82">
        <v>0</v>
      </c>
      <c r="K60" s="82">
        <v>0</v>
      </c>
      <c r="L60" s="79">
        <v>29308</v>
      </c>
      <c r="M60" s="82">
        <v>1</v>
      </c>
      <c r="N60" s="79">
        <v>29308</v>
      </c>
      <c r="O60" s="79">
        <v>0</v>
      </c>
      <c r="P60" s="79">
        <v>0</v>
      </c>
      <c r="Q60" s="79">
        <v>29308</v>
      </c>
      <c r="R60" s="154">
        <v>29308</v>
      </c>
      <c r="S60" s="152" t="s">
        <v>72</v>
      </c>
      <c r="T60" s="152" t="s">
        <v>170</v>
      </c>
      <c r="U60" s="152" t="s">
        <v>73</v>
      </c>
      <c r="V60" s="152" t="s">
        <v>74</v>
      </c>
      <c r="W60" s="152" t="s">
        <v>207</v>
      </c>
      <c r="X60" s="155" t="s">
        <v>208</v>
      </c>
      <c r="Y60" s="211">
        <v>1470</v>
      </c>
      <c r="Z60" s="157"/>
    </row>
    <row r="61" spans="1:26" s="158" customFormat="1" ht="40.5" customHeight="1" x14ac:dyDescent="0.25">
      <c r="A61" s="152"/>
      <c r="B61" s="153" t="s">
        <v>47</v>
      </c>
      <c r="C61" s="153" t="s">
        <v>26</v>
      </c>
      <c r="D61" s="153" t="s">
        <v>374</v>
      </c>
      <c r="E61" s="153" t="s">
        <v>297</v>
      </c>
      <c r="F61" s="153" t="s">
        <v>142</v>
      </c>
      <c r="G61" s="153" t="s">
        <v>69</v>
      </c>
      <c r="H61" s="153"/>
      <c r="I61" s="153"/>
      <c r="J61" s="82">
        <v>0</v>
      </c>
      <c r="K61" s="82">
        <v>0</v>
      </c>
      <c r="L61" s="79">
        <v>4</v>
      </c>
      <c r="M61" s="82">
        <v>1</v>
      </c>
      <c r="N61" s="79">
        <v>4</v>
      </c>
      <c r="O61" s="79">
        <v>0</v>
      </c>
      <c r="P61" s="79">
        <v>0</v>
      </c>
      <c r="Q61" s="79">
        <v>4</v>
      </c>
      <c r="R61" s="154">
        <v>4</v>
      </c>
      <c r="S61" s="152" t="s">
        <v>72</v>
      </c>
      <c r="T61" s="152" t="s">
        <v>170</v>
      </c>
      <c r="U61" s="152" t="s">
        <v>73</v>
      </c>
      <c r="V61" s="152" t="s">
        <v>74</v>
      </c>
      <c r="W61" s="152" t="s">
        <v>207</v>
      </c>
      <c r="X61" s="155" t="s">
        <v>208</v>
      </c>
      <c r="Y61" s="213"/>
      <c r="Z61" s="157"/>
    </row>
    <row r="62" spans="1:26" s="158" customFormat="1" ht="40.5" customHeight="1" x14ac:dyDescent="0.25">
      <c r="A62" s="152"/>
      <c r="B62" s="153" t="s">
        <v>298</v>
      </c>
      <c r="C62" s="153" t="s">
        <v>27</v>
      </c>
      <c r="D62" s="153" t="s">
        <v>375</v>
      </c>
      <c r="E62" s="153" t="s">
        <v>299</v>
      </c>
      <c r="F62" s="153" t="s">
        <v>143</v>
      </c>
      <c r="G62" s="153" t="s">
        <v>69</v>
      </c>
      <c r="H62" s="153"/>
      <c r="I62" s="153"/>
      <c r="J62" s="82">
        <v>0</v>
      </c>
      <c r="K62" s="82">
        <v>0</v>
      </c>
      <c r="L62" s="79">
        <v>54177</v>
      </c>
      <c r="M62" s="82">
        <v>1</v>
      </c>
      <c r="N62" s="79">
        <v>54177</v>
      </c>
      <c r="O62" s="79">
        <v>0</v>
      </c>
      <c r="P62" s="79">
        <v>0</v>
      </c>
      <c r="Q62" s="79">
        <v>54177</v>
      </c>
      <c r="R62" s="154">
        <v>54177</v>
      </c>
      <c r="S62" s="152" t="s">
        <v>72</v>
      </c>
      <c r="T62" s="152" t="s">
        <v>170</v>
      </c>
      <c r="U62" s="152" t="s">
        <v>73</v>
      </c>
      <c r="V62" s="152" t="s">
        <v>74</v>
      </c>
      <c r="W62" s="152" t="s">
        <v>207</v>
      </c>
      <c r="X62" s="155" t="s">
        <v>208</v>
      </c>
      <c r="Y62" s="211">
        <v>777.55</v>
      </c>
      <c r="Z62" s="157"/>
    </row>
    <row r="63" spans="1:26" s="158" customFormat="1" ht="40.5" customHeight="1" x14ac:dyDescent="0.25">
      <c r="A63" s="152"/>
      <c r="B63" s="153" t="s">
        <v>298</v>
      </c>
      <c r="C63" s="153" t="s">
        <v>27</v>
      </c>
      <c r="D63" s="153" t="s">
        <v>376</v>
      </c>
      <c r="E63" s="153" t="s">
        <v>300</v>
      </c>
      <c r="F63" s="153" t="s">
        <v>144</v>
      </c>
      <c r="G63" s="153" t="s">
        <v>69</v>
      </c>
      <c r="H63" s="153"/>
      <c r="I63" s="153"/>
      <c r="J63" s="82">
        <v>0</v>
      </c>
      <c r="K63" s="82">
        <v>0</v>
      </c>
      <c r="L63" s="79">
        <v>57773</v>
      </c>
      <c r="M63" s="82">
        <v>1</v>
      </c>
      <c r="N63" s="79">
        <v>57773</v>
      </c>
      <c r="O63" s="79">
        <v>0</v>
      </c>
      <c r="P63" s="79">
        <v>0</v>
      </c>
      <c r="Q63" s="79">
        <v>57773</v>
      </c>
      <c r="R63" s="154">
        <v>57773</v>
      </c>
      <c r="S63" s="152" t="s">
        <v>72</v>
      </c>
      <c r="T63" s="152" t="s">
        <v>170</v>
      </c>
      <c r="U63" s="152" t="s">
        <v>73</v>
      </c>
      <c r="V63" s="152" t="s">
        <v>74</v>
      </c>
      <c r="W63" s="152" t="s">
        <v>207</v>
      </c>
      <c r="X63" s="155" t="s">
        <v>208</v>
      </c>
      <c r="Y63" s="212"/>
      <c r="Z63" s="157"/>
    </row>
    <row r="64" spans="1:26" s="158" customFormat="1" ht="40.5" customHeight="1" x14ac:dyDescent="0.25">
      <c r="A64" s="152"/>
      <c r="B64" s="153" t="s">
        <v>298</v>
      </c>
      <c r="C64" s="153" t="s">
        <v>27</v>
      </c>
      <c r="D64" s="153" t="s">
        <v>377</v>
      </c>
      <c r="E64" s="153" t="s">
        <v>301</v>
      </c>
      <c r="F64" s="153" t="s">
        <v>145</v>
      </c>
      <c r="G64" s="153" t="s">
        <v>69</v>
      </c>
      <c r="H64" s="153"/>
      <c r="I64" s="153"/>
      <c r="J64" s="82">
        <v>0</v>
      </c>
      <c r="K64" s="82">
        <v>0</v>
      </c>
      <c r="L64" s="79">
        <v>29079</v>
      </c>
      <c r="M64" s="82">
        <v>1</v>
      </c>
      <c r="N64" s="79">
        <v>29079</v>
      </c>
      <c r="O64" s="79">
        <v>0</v>
      </c>
      <c r="P64" s="79">
        <v>0</v>
      </c>
      <c r="Q64" s="79">
        <v>29079</v>
      </c>
      <c r="R64" s="154">
        <v>29079</v>
      </c>
      <c r="S64" s="152" t="s">
        <v>72</v>
      </c>
      <c r="T64" s="152" t="s">
        <v>170</v>
      </c>
      <c r="U64" s="152" t="s">
        <v>73</v>
      </c>
      <c r="V64" s="152" t="s">
        <v>74</v>
      </c>
      <c r="W64" s="152" t="s">
        <v>207</v>
      </c>
      <c r="X64" s="155" t="s">
        <v>208</v>
      </c>
      <c r="Y64" s="213"/>
      <c r="Z64" s="157"/>
    </row>
    <row r="65" spans="1:26" s="158" customFormat="1" ht="40.5" customHeight="1" x14ac:dyDescent="0.25">
      <c r="A65" s="152"/>
      <c r="B65" s="153" t="s">
        <v>378</v>
      </c>
      <c r="C65" s="153" t="s">
        <v>29</v>
      </c>
      <c r="D65" s="153" t="s">
        <v>379</v>
      </c>
      <c r="E65" s="153" t="s">
        <v>410</v>
      </c>
      <c r="F65" s="153" t="s">
        <v>149</v>
      </c>
      <c r="G65" s="153" t="s">
        <v>69</v>
      </c>
      <c r="H65" s="153" t="s">
        <v>150</v>
      </c>
      <c r="I65" s="153" t="s">
        <v>151</v>
      </c>
      <c r="J65" s="82">
        <v>6114978</v>
      </c>
      <c r="K65" s="82">
        <v>6165998</v>
      </c>
      <c r="L65" s="79">
        <v>51020</v>
      </c>
      <c r="M65" s="82">
        <v>0.2</v>
      </c>
      <c r="N65" s="79">
        <v>10204</v>
      </c>
      <c r="O65" s="79">
        <v>1689</v>
      </c>
      <c r="P65" s="79">
        <v>0</v>
      </c>
      <c r="Q65" s="79">
        <v>11892</v>
      </c>
      <c r="R65" s="154">
        <v>10720</v>
      </c>
      <c r="S65" s="152" t="s">
        <v>72</v>
      </c>
      <c r="T65" s="152" t="s">
        <v>170</v>
      </c>
      <c r="U65" s="152" t="s">
        <v>73</v>
      </c>
      <c r="V65" s="152" t="s">
        <v>74</v>
      </c>
      <c r="W65" s="152" t="s">
        <v>207</v>
      </c>
      <c r="X65" s="155" t="s">
        <v>208</v>
      </c>
      <c r="Y65" s="159">
        <v>800</v>
      </c>
      <c r="Z65" s="157"/>
    </row>
    <row r="66" spans="1:26" s="158" customFormat="1" ht="40.5" customHeight="1" x14ac:dyDescent="0.25">
      <c r="A66" s="152"/>
      <c r="B66" s="153" t="s">
        <v>378</v>
      </c>
      <c r="C66" s="153" t="s">
        <v>29</v>
      </c>
      <c r="D66" s="153" t="s">
        <v>380</v>
      </c>
      <c r="E66" s="153" t="s">
        <v>411</v>
      </c>
      <c r="F66" s="153" t="s">
        <v>149</v>
      </c>
      <c r="G66" s="153" t="s">
        <v>69</v>
      </c>
      <c r="H66" s="153" t="s">
        <v>152</v>
      </c>
      <c r="I66" s="153" t="s">
        <v>153</v>
      </c>
      <c r="J66" s="82">
        <v>6514986</v>
      </c>
      <c r="K66" s="82">
        <v>6611386</v>
      </c>
      <c r="L66" s="79">
        <v>96400</v>
      </c>
      <c r="M66" s="82">
        <v>0.2</v>
      </c>
      <c r="N66" s="79">
        <v>19280</v>
      </c>
      <c r="O66" s="79">
        <v>1708</v>
      </c>
      <c r="P66" s="79">
        <v>0</v>
      </c>
      <c r="Q66" s="79">
        <v>20988</v>
      </c>
      <c r="R66" s="154">
        <v>20930</v>
      </c>
      <c r="S66" s="152" t="s">
        <v>72</v>
      </c>
      <c r="T66" s="152" t="s">
        <v>170</v>
      </c>
      <c r="U66" s="152" t="s">
        <v>73</v>
      </c>
      <c r="V66" s="152" t="s">
        <v>74</v>
      </c>
      <c r="W66" s="152" t="s">
        <v>207</v>
      </c>
      <c r="X66" s="155" t="s">
        <v>208</v>
      </c>
      <c r="Y66" s="159">
        <v>800</v>
      </c>
      <c r="Z66" s="157"/>
    </row>
    <row r="67" spans="1:26" s="158" customFormat="1" ht="40.5" customHeight="1" x14ac:dyDescent="0.25">
      <c r="A67" s="152"/>
      <c r="B67" s="153" t="s">
        <v>381</v>
      </c>
      <c r="C67" s="153" t="s">
        <v>30</v>
      </c>
      <c r="D67" s="153" t="s">
        <v>382</v>
      </c>
      <c r="E67" s="153" t="s">
        <v>412</v>
      </c>
      <c r="F67" s="153" t="s">
        <v>154</v>
      </c>
      <c r="G67" s="153" t="s">
        <v>69</v>
      </c>
      <c r="H67" s="153"/>
      <c r="I67" s="153" t="s">
        <v>155</v>
      </c>
      <c r="J67" s="82">
        <v>648911</v>
      </c>
      <c r="K67" s="82">
        <v>702785</v>
      </c>
      <c r="L67" s="79">
        <v>53874</v>
      </c>
      <c r="M67" s="82">
        <v>0.4</v>
      </c>
      <c r="N67" s="79">
        <v>21550</v>
      </c>
      <c r="O67" s="79">
        <v>1456</v>
      </c>
      <c r="P67" s="79">
        <v>0</v>
      </c>
      <c r="Q67" s="79">
        <v>23006</v>
      </c>
      <c r="R67" s="154">
        <v>23006</v>
      </c>
      <c r="S67" s="152" t="s">
        <v>72</v>
      </c>
      <c r="T67" s="152" t="s">
        <v>170</v>
      </c>
      <c r="U67" s="152" t="s">
        <v>73</v>
      </c>
      <c r="V67" s="152" t="s">
        <v>74</v>
      </c>
      <c r="W67" s="152" t="s">
        <v>207</v>
      </c>
      <c r="X67" s="155" t="s">
        <v>208</v>
      </c>
      <c r="Y67" s="207">
        <v>760</v>
      </c>
      <c r="Z67" s="157"/>
    </row>
    <row r="68" spans="1:26" s="158" customFormat="1" ht="40.5" customHeight="1" x14ac:dyDescent="0.25">
      <c r="A68" s="152"/>
      <c r="B68" s="153" t="s">
        <v>381</v>
      </c>
      <c r="C68" s="153" t="s">
        <v>30</v>
      </c>
      <c r="D68" s="153" t="s">
        <v>383</v>
      </c>
      <c r="E68" s="153" t="s">
        <v>413</v>
      </c>
      <c r="F68" s="153" t="s">
        <v>154</v>
      </c>
      <c r="G68" s="153" t="s">
        <v>69</v>
      </c>
      <c r="H68" s="153"/>
      <c r="I68" s="153" t="s">
        <v>156</v>
      </c>
      <c r="J68" s="82">
        <v>1101106</v>
      </c>
      <c r="K68" s="82">
        <v>1157523</v>
      </c>
      <c r="L68" s="79">
        <v>56417</v>
      </c>
      <c r="M68" s="82">
        <v>0.4</v>
      </c>
      <c r="N68" s="79">
        <v>22567</v>
      </c>
      <c r="O68" s="79">
        <v>1466</v>
      </c>
      <c r="P68" s="79">
        <v>0</v>
      </c>
      <c r="Q68" s="79">
        <v>24033</v>
      </c>
      <c r="R68" s="154">
        <v>24033</v>
      </c>
      <c r="S68" s="152" t="s">
        <v>72</v>
      </c>
      <c r="T68" s="152" t="s">
        <v>170</v>
      </c>
      <c r="U68" s="152" t="s">
        <v>73</v>
      </c>
      <c r="V68" s="152" t="s">
        <v>74</v>
      </c>
      <c r="W68" s="152" t="s">
        <v>207</v>
      </c>
      <c r="X68" s="155" t="s">
        <v>208</v>
      </c>
      <c r="Y68" s="208"/>
      <c r="Z68" s="157"/>
    </row>
    <row r="69" spans="1:26" s="158" customFormat="1" ht="40.5" customHeight="1" x14ac:dyDescent="0.25">
      <c r="A69" s="152"/>
      <c r="B69" s="153" t="s">
        <v>302</v>
      </c>
      <c r="C69" s="153" t="s">
        <v>31</v>
      </c>
      <c r="D69" s="153" t="s">
        <v>384</v>
      </c>
      <c r="E69" s="153" t="s">
        <v>303</v>
      </c>
      <c r="F69" s="153" t="s">
        <v>157</v>
      </c>
      <c r="G69" s="153" t="s">
        <v>69</v>
      </c>
      <c r="H69" s="153"/>
      <c r="I69" s="153" t="s">
        <v>158</v>
      </c>
      <c r="J69" s="82">
        <v>402000</v>
      </c>
      <c r="K69" s="82">
        <v>426000</v>
      </c>
      <c r="L69" s="79">
        <v>24000</v>
      </c>
      <c r="M69" s="82">
        <v>0.32</v>
      </c>
      <c r="N69" s="79">
        <v>7680</v>
      </c>
      <c r="O69" s="79">
        <v>0</v>
      </c>
      <c r="P69" s="79">
        <v>0</v>
      </c>
      <c r="Q69" s="79">
        <v>7680</v>
      </c>
      <c r="R69" s="154">
        <v>7680</v>
      </c>
      <c r="S69" s="152" t="s">
        <v>72</v>
      </c>
      <c r="T69" s="152" t="s">
        <v>170</v>
      </c>
      <c r="U69" s="152" t="s">
        <v>73</v>
      </c>
      <c r="V69" s="152" t="s">
        <v>74</v>
      </c>
      <c r="W69" s="152" t="s">
        <v>207</v>
      </c>
      <c r="X69" s="155" t="s">
        <v>208</v>
      </c>
      <c r="Y69" s="203">
        <v>760</v>
      </c>
      <c r="Z69" s="157"/>
    </row>
    <row r="70" spans="1:26" s="158" customFormat="1" ht="40.5" customHeight="1" x14ac:dyDescent="0.25">
      <c r="A70" s="152"/>
      <c r="B70" s="153" t="s">
        <v>302</v>
      </c>
      <c r="C70" s="153" t="s">
        <v>31</v>
      </c>
      <c r="D70" s="153" t="s">
        <v>385</v>
      </c>
      <c r="E70" s="153" t="s">
        <v>304</v>
      </c>
      <c r="F70" s="153" t="s">
        <v>157</v>
      </c>
      <c r="G70" s="153" t="s">
        <v>69</v>
      </c>
      <c r="H70" s="153"/>
      <c r="I70" s="153" t="s">
        <v>159</v>
      </c>
      <c r="J70" s="82">
        <v>819000</v>
      </c>
      <c r="K70" s="82">
        <v>882000</v>
      </c>
      <c r="L70" s="79">
        <v>63000</v>
      </c>
      <c r="M70" s="82">
        <v>0.32</v>
      </c>
      <c r="N70" s="79">
        <v>20160</v>
      </c>
      <c r="O70" s="79">
        <v>0</v>
      </c>
      <c r="P70" s="79">
        <v>0</v>
      </c>
      <c r="Q70" s="79">
        <v>20160</v>
      </c>
      <c r="R70" s="154">
        <v>20160</v>
      </c>
      <c r="S70" s="152" t="s">
        <v>72</v>
      </c>
      <c r="T70" s="152" t="s">
        <v>170</v>
      </c>
      <c r="U70" s="152" t="s">
        <v>73</v>
      </c>
      <c r="V70" s="152" t="s">
        <v>74</v>
      </c>
      <c r="W70" s="152" t="s">
        <v>207</v>
      </c>
      <c r="X70" s="155" t="s">
        <v>208</v>
      </c>
      <c r="Y70" s="204"/>
      <c r="Z70" s="157"/>
    </row>
    <row r="71" spans="1:26" s="150" customFormat="1" ht="40.5" customHeight="1" x14ac:dyDescent="0.25">
      <c r="A71" s="145"/>
      <c r="B71" s="146" t="s">
        <v>414</v>
      </c>
      <c r="C71" s="146" t="s">
        <v>416</v>
      </c>
      <c r="D71" s="146">
        <v>10028431</v>
      </c>
      <c r="E71" s="146"/>
      <c r="F71" s="146" t="s">
        <v>418</v>
      </c>
      <c r="G71" s="146" t="s">
        <v>69</v>
      </c>
      <c r="H71" s="146"/>
      <c r="I71" s="146">
        <v>22495735</v>
      </c>
      <c r="J71" s="82">
        <v>694179</v>
      </c>
      <c r="K71" s="82">
        <v>710436</v>
      </c>
      <c r="L71" s="79">
        <v>81285</v>
      </c>
      <c r="M71" s="82"/>
      <c r="N71" s="79"/>
      <c r="O71" s="79"/>
      <c r="P71" s="79"/>
      <c r="Q71" s="79"/>
      <c r="R71" s="116">
        <v>82691</v>
      </c>
      <c r="S71" s="145" t="s">
        <v>72</v>
      </c>
      <c r="T71" s="145" t="s">
        <v>170</v>
      </c>
      <c r="U71" s="145" t="s">
        <v>87</v>
      </c>
      <c r="V71" s="145"/>
      <c r="W71" s="145"/>
      <c r="X71" s="147"/>
      <c r="Y71" s="209">
        <v>1165</v>
      </c>
      <c r="Z71" s="149"/>
    </row>
    <row r="72" spans="1:26" s="150" customFormat="1" ht="40.5" customHeight="1" x14ac:dyDescent="0.25">
      <c r="A72" s="145"/>
      <c r="B72" s="146" t="s">
        <v>414</v>
      </c>
      <c r="C72" s="146" t="s">
        <v>416</v>
      </c>
      <c r="D72" s="146">
        <v>10028434</v>
      </c>
      <c r="E72" s="146"/>
      <c r="F72" s="146" t="s">
        <v>418</v>
      </c>
      <c r="G72" s="146" t="s">
        <v>69</v>
      </c>
      <c r="H72" s="146"/>
      <c r="I72" s="146">
        <v>22495870</v>
      </c>
      <c r="J72" s="82">
        <v>656652</v>
      </c>
      <c r="K72" s="82">
        <v>670446</v>
      </c>
      <c r="L72" s="79">
        <v>68970</v>
      </c>
      <c r="M72" s="82"/>
      <c r="N72" s="79"/>
      <c r="O72" s="79"/>
      <c r="P72" s="79"/>
      <c r="Q72" s="79"/>
      <c r="R72" s="116">
        <v>70375</v>
      </c>
      <c r="S72" s="145" t="s">
        <v>72</v>
      </c>
      <c r="T72" s="145" t="s">
        <v>170</v>
      </c>
      <c r="U72" s="145" t="s">
        <v>87</v>
      </c>
      <c r="V72" s="145"/>
      <c r="W72" s="145"/>
      <c r="X72" s="147"/>
      <c r="Y72" s="210"/>
      <c r="Z72" s="149"/>
    </row>
    <row r="73" spans="1:26" s="150" customFormat="1" ht="40.5" customHeight="1" x14ac:dyDescent="0.25">
      <c r="A73" s="145"/>
      <c r="B73" s="146" t="s">
        <v>415</v>
      </c>
      <c r="C73" s="146" t="s">
        <v>417</v>
      </c>
      <c r="D73" s="146">
        <v>10027965</v>
      </c>
      <c r="E73" s="146"/>
      <c r="F73" s="146" t="s">
        <v>419</v>
      </c>
      <c r="G73" s="146" t="s">
        <v>69</v>
      </c>
      <c r="H73" s="146"/>
      <c r="I73" s="146">
        <v>1107160865</v>
      </c>
      <c r="J73" s="82">
        <v>305587</v>
      </c>
      <c r="K73" s="82">
        <v>314545</v>
      </c>
      <c r="L73" s="79">
        <v>214992</v>
      </c>
      <c r="M73" s="82"/>
      <c r="N73" s="79"/>
      <c r="O73" s="79"/>
      <c r="P73" s="79"/>
      <c r="Q73" s="79"/>
      <c r="R73" s="116">
        <v>214994</v>
      </c>
      <c r="S73" s="145" t="s">
        <v>72</v>
      </c>
      <c r="T73" s="145" t="s">
        <v>170</v>
      </c>
      <c r="U73" s="145" t="s">
        <v>87</v>
      </c>
      <c r="V73" s="145"/>
      <c r="W73" s="145"/>
      <c r="X73" s="147"/>
      <c r="Y73" s="143">
        <v>1200</v>
      </c>
      <c r="Z73" s="149"/>
    </row>
    <row r="74" spans="1:26" s="150" customFormat="1" ht="40.5" customHeight="1" x14ac:dyDescent="0.25">
      <c r="A74" s="145"/>
      <c r="B74" s="151" t="s">
        <v>315</v>
      </c>
      <c r="C74" s="151" t="s">
        <v>421</v>
      </c>
      <c r="D74" s="117">
        <v>10015692</v>
      </c>
      <c r="E74" s="146"/>
      <c r="F74" s="151" t="s">
        <v>386</v>
      </c>
      <c r="G74" s="146" t="s">
        <v>69</v>
      </c>
      <c r="H74" s="146"/>
      <c r="I74" s="117">
        <v>16933208</v>
      </c>
      <c r="J74" s="81">
        <v>2358701</v>
      </c>
      <c r="K74" s="81">
        <v>2391368</v>
      </c>
      <c r="L74" s="81">
        <v>196002</v>
      </c>
      <c r="M74" s="82"/>
      <c r="N74" s="79"/>
      <c r="O74" s="79"/>
      <c r="P74" s="79"/>
      <c r="Q74" s="79"/>
      <c r="R74" s="116">
        <v>195999</v>
      </c>
      <c r="S74" s="145" t="s">
        <v>72</v>
      </c>
      <c r="T74" s="145" t="s">
        <v>170</v>
      </c>
      <c r="U74" s="145" t="s">
        <v>87</v>
      </c>
      <c r="V74" s="145"/>
      <c r="W74" s="145"/>
      <c r="X74" s="147"/>
      <c r="Y74" s="209">
        <v>1140</v>
      </c>
      <c r="Z74" s="149"/>
    </row>
    <row r="75" spans="1:26" s="150" customFormat="1" ht="40.5" customHeight="1" x14ac:dyDescent="0.25">
      <c r="A75" s="145"/>
      <c r="B75" s="151" t="s">
        <v>315</v>
      </c>
      <c r="C75" s="151" t="s">
        <v>421</v>
      </c>
      <c r="D75" s="117">
        <v>10017085</v>
      </c>
      <c r="E75" s="146"/>
      <c r="F75" s="151" t="s">
        <v>386</v>
      </c>
      <c r="G75" s="146" t="s">
        <v>69</v>
      </c>
      <c r="H75" s="146"/>
      <c r="I75" s="117">
        <v>16933060</v>
      </c>
      <c r="J75" s="81">
        <v>955183</v>
      </c>
      <c r="K75" s="81">
        <v>966870</v>
      </c>
      <c r="L75" s="81">
        <v>70122</v>
      </c>
      <c r="M75" s="82"/>
      <c r="N75" s="79"/>
      <c r="O75" s="79"/>
      <c r="P75" s="79"/>
      <c r="Q75" s="79"/>
      <c r="R75" s="116">
        <v>70119</v>
      </c>
      <c r="S75" s="145" t="s">
        <v>72</v>
      </c>
      <c r="T75" s="145" t="s">
        <v>170</v>
      </c>
      <c r="U75" s="145" t="s">
        <v>87</v>
      </c>
      <c r="V75" s="145"/>
      <c r="W75" s="145"/>
      <c r="X75" s="147"/>
      <c r="Y75" s="210"/>
      <c r="Z75" s="149"/>
    </row>
    <row r="76" spans="1:26" s="165" customFormat="1" ht="40.5" customHeight="1" x14ac:dyDescent="0.25">
      <c r="A76" s="160"/>
      <c r="B76" s="160" t="s">
        <v>43</v>
      </c>
      <c r="C76" s="153" t="s">
        <v>8</v>
      </c>
      <c r="D76" s="160"/>
      <c r="E76" s="161" t="s">
        <v>194</v>
      </c>
      <c r="F76" s="161" t="s">
        <v>195</v>
      </c>
      <c r="G76" s="160" t="s">
        <v>69</v>
      </c>
      <c r="H76" s="162">
        <v>7143</v>
      </c>
      <c r="I76" s="162">
        <v>13146431</v>
      </c>
      <c r="J76" s="81">
        <v>130694</v>
      </c>
      <c r="K76" s="81">
        <v>138520</v>
      </c>
      <c r="L76" s="81">
        <v>39130</v>
      </c>
      <c r="M76" s="78"/>
      <c r="N76" s="78"/>
      <c r="O76" s="78"/>
      <c r="P76" s="78"/>
      <c r="Q76" s="78"/>
      <c r="R76" s="162">
        <v>10226</v>
      </c>
      <c r="S76" s="152" t="s">
        <v>1</v>
      </c>
      <c r="T76" s="160" t="s">
        <v>170</v>
      </c>
      <c r="U76" s="160" t="s">
        <v>73</v>
      </c>
      <c r="V76" s="160"/>
      <c r="W76" s="160"/>
      <c r="X76" s="160"/>
      <c r="Y76" s="217">
        <v>2300</v>
      </c>
      <c r="Z76" s="157"/>
    </row>
    <row r="77" spans="1:26" s="165" customFormat="1" ht="40.5" customHeight="1" x14ac:dyDescent="0.25">
      <c r="A77" s="160"/>
      <c r="B77" s="160" t="s">
        <v>43</v>
      </c>
      <c r="C77" s="153" t="s">
        <v>8</v>
      </c>
      <c r="D77" s="160"/>
      <c r="E77" s="161" t="s">
        <v>194</v>
      </c>
      <c r="F77" s="161" t="s">
        <v>195</v>
      </c>
      <c r="G77" s="160" t="s">
        <v>69</v>
      </c>
      <c r="H77" s="162">
        <v>7143</v>
      </c>
      <c r="I77" s="162">
        <v>13037770</v>
      </c>
      <c r="J77" s="81">
        <v>16365</v>
      </c>
      <c r="K77" s="81">
        <v>18440</v>
      </c>
      <c r="L77" s="81">
        <v>10375</v>
      </c>
      <c r="M77" s="78"/>
      <c r="N77" s="78"/>
      <c r="O77" s="78"/>
      <c r="P77" s="78"/>
      <c r="Q77" s="78"/>
      <c r="R77" s="162">
        <v>11571</v>
      </c>
      <c r="S77" s="152" t="s">
        <v>1</v>
      </c>
      <c r="T77" s="160" t="s">
        <v>170</v>
      </c>
      <c r="U77" s="160" t="s">
        <v>73</v>
      </c>
      <c r="V77" s="160"/>
      <c r="W77" s="160"/>
      <c r="X77" s="160"/>
      <c r="Y77" s="218"/>
      <c r="Z77" s="157"/>
    </row>
    <row r="78" spans="1:26" s="165" customFormat="1" ht="40.5" customHeight="1" x14ac:dyDescent="0.25">
      <c r="A78" s="160"/>
      <c r="B78" s="160" t="s">
        <v>43</v>
      </c>
      <c r="C78" s="153" t="s">
        <v>8</v>
      </c>
      <c r="D78" s="160"/>
      <c r="E78" s="161" t="s">
        <v>422</v>
      </c>
      <c r="F78" s="161" t="s">
        <v>305</v>
      </c>
      <c r="G78" s="160" t="s">
        <v>69</v>
      </c>
      <c r="H78" s="162">
        <v>6751</v>
      </c>
      <c r="I78" s="163">
        <v>9112102330093</v>
      </c>
      <c r="J78" s="81">
        <v>4272407</v>
      </c>
      <c r="K78" s="81">
        <v>4421373</v>
      </c>
      <c r="L78" s="81">
        <v>47669</v>
      </c>
      <c r="M78" s="78"/>
      <c r="N78" s="78"/>
      <c r="O78" s="78"/>
      <c r="P78" s="78"/>
      <c r="Q78" s="78"/>
      <c r="R78" s="160">
        <v>29630</v>
      </c>
      <c r="S78" s="160" t="s">
        <v>1</v>
      </c>
      <c r="T78" s="160" t="s">
        <v>170</v>
      </c>
      <c r="U78" s="160" t="s">
        <v>73</v>
      </c>
      <c r="V78" s="160"/>
      <c r="W78" s="160"/>
      <c r="X78" s="160"/>
      <c r="Y78" s="217">
        <v>833.1</v>
      </c>
      <c r="Z78" s="157"/>
    </row>
    <row r="79" spans="1:26" s="165" customFormat="1" ht="40.5" customHeight="1" x14ac:dyDescent="0.25">
      <c r="A79" s="160"/>
      <c r="B79" s="160" t="s">
        <v>43</v>
      </c>
      <c r="C79" s="153" t="s">
        <v>8</v>
      </c>
      <c r="D79" s="160"/>
      <c r="E79" s="161" t="s">
        <v>422</v>
      </c>
      <c r="F79" s="161" t="s">
        <v>305</v>
      </c>
      <c r="G79" s="160" t="s">
        <v>69</v>
      </c>
      <c r="H79" s="162">
        <v>6751</v>
      </c>
      <c r="I79" s="163">
        <v>9112102330107</v>
      </c>
      <c r="J79" s="81">
        <v>3087077</v>
      </c>
      <c r="K79" s="81">
        <v>3218611</v>
      </c>
      <c r="L79" s="81">
        <v>42091</v>
      </c>
      <c r="M79" s="78"/>
      <c r="N79" s="78"/>
      <c r="O79" s="78"/>
      <c r="P79" s="78"/>
      <c r="Q79" s="78"/>
      <c r="R79" s="160">
        <v>21806</v>
      </c>
      <c r="S79" s="160" t="s">
        <v>1</v>
      </c>
      <c r="T79" s="160" t="s">
        <v>170</v>
      </c>
      <c r="U79" s="160" t="s">
        <v>73</v>
      </c>
      <c r="V79" s="160"/>
      <c r="W79" s="160"/>
      <c r="X79" s="160"/>
      <c r="Y79" s="218"/>
      <c r="Z79" s="157"/>
    </row>
    <row r="80" spans="1:26" s="165" customFormat="1" ht="40.5" customHeight="1" x14ac:dyDescent="0.25">
      <c r="A80" s="160"/>
      <c r="B80" s="160" t="s">
        <v>43</v>
      </c>
      <c r="C80" s="153" t="s">
        <v>8</v>
      </c>
      <c r="D80" s="160"/>
      <c r="E80" s="161" t="s">
        <v>196</v>
      </c>
      <c r="F80" s="161" t="s">
        <v>197</v>
      </c>
      <c r="G80" s="160" t="s">
        <v>69</v>
      </c>
      <c r="H80" s="162">
        <v>7305</v>
      </c>
      <c r="I80" s="164">
        <v>160448</v>
      </c>
      <c r="J80" s="81">
        <v>38792</v>
      </c>
      <c r="K80" s="81">
        <v>38796</v>
      </c>
      <c r="L80" s="81">
        <v>144</v>
      </c>
      <c r="M80" s="78"/>
      <c r="N80" s="78"/>
      <c r="O80" s="78"/>
      <c r="P80" s="78"/>
      <c r="Q80" s="78"/>
      <c r="R80" s="160">
        <v>144</v>
      </c>
      <c r="S80" s="160" t="s">
        <v>1</v>
      </c>
      <c r="T80" s="160" t="s">
        <v>170</v>
      </c>
      <c r="U80" s="160" t="s">
        <v>73</v>
      </c>
      <c r="V80" s="160"/>
      <c r="W80" s="160"/>
      <c r="X80" s="160"/>
      <c r="Y80" s="166">
        <v>1090</v>
      </c>
      <c r="Z80" s="157"/>
    </row>
    <row r="81" spans="1:26" s="165" customFormat="1" ht="40.5" customHeight="1" x14ac:dyDescent="0.25">
      <c r="A81" s="160"/>
      <c r="B81" s="160" t="s">
        <v>43</v>
      </c>
      <c r="C81" s="153" t="s">
        <v>8</v>
      </c>
      <c r="D81" s="160"/>
      <c r="E81" s="161" t="s">
        <v>196</v>
      </c>
      <c r="F81" s="161" t="s">
        <v>197</v>
      </c>
      <c r="G81" s="160" t="s">
        <v>69</v>
      </c>
      <c r="H81" s="162">
        <v>7305</v>
      </c>
      <c r="I81" s="162">
        <v>203251</v>
      </c>
      <c r="J81" s="81">
        <v>1422758</v>
      </c>
      <c r="K81" s="81">
        <v>1423407</v>
      </c>
      <c r="L81" s="81">
        <v>23364</v>
      </c>
      <c r="M81" s="78"/>
      <c r="N81" s="78"/>
      <c r="O81" s="78"/>
      <c r="P81" s="78"/>
      <c r="Q81" s="78"/>
      <c r="R81" s="160">
        <v>23364</v>
      </c>
      <c r="S81" s="160" t="s">
        <v>1</v>
      </c>
      <c r="T81" s="160" t="s">
        <v>170</v>
      </c>
      <c r="U81" s="160" t="s">
        <v>73</v>
      </c>
      <c r="V81" s="160"/>
      <c r="W81" s="160"/>
      <c r="X81" s="160"/>
      <c r="Y81" s="221">
        <v>1400</v>
      </c>
      <c r="Z81" s="157"/>
    </row>
    <row r="82" spans="1:26" s="165" customFormat="1" ht="40.5" customHeight="1" x14ac:dyDescent="0.25">
      <c r="A82" s="160"/>
      <c r="B82" s="160" t="s">
        <v>43</v>
      </c>
      <c r="C82" s="153" t="s">
        <v>8</v>
      </c>
      <c r="D82" s="160"/>
      <c r="E82" s="161" t="s">
        <v>196</v>
      </c>
      <c r="F82" s="161" t="s">
        <v>197</v>
      </c>
      <c r="G82" s="160" t="s">
        <v>69</v>
      </c>
      <c r="H82" s="162">
        <v>7305</v>
      </c>
      <c r="I82" s="164">
        <v>7030880</v>
      </c>
      <c r="J82" s="81">
        <v>336082</v>
      </c>
      <c r="K82" s="81">
        <v>341002</v>
      </c>
      <c r="L82" s="81">
        <v>177120</v>
      </c>
      <c r="M82" s="78"/>
      <c r="N82" s="78"/>
      <c r="O82" s="78"/>
      <c r="P82" s="78"/>
      <c r="Q82" s="78"/>
      <c r="R82" s="160">
        <v>177120</v>
      </c>
      <c r="S82" s="160" t="s">
        <v>1</v>
      </c>
      <c r="T82" s="160" t="s">
        <v>170</v>
      </c>
      <c r="U82" s="160" t="s">
        <v>73</v>
      </c>
      <c r="V82" s="160"/>
      <c r="W82" s="160"/>
      <c r="X82" s="160"/>
      <c r="Y82" s="221"/>
      <c r="Z82" s="157"/>
    </row>
    <row r="83" spans="1:26" s="165" customFormat="1" ht="40.5" customHeight="1" x14ac:dyDescent="0.25">
      <c r="A83" s="160"/>
      <c r="B83" s="160" t="s">
        <v>43</v>
      </c>
      <c r="C83" s="153" t="s">
        <v>8</v>
      </c>
      <c r="D83" s="160"/>
      <c r="E83" s="161" t="s">
        <v>306</v>
      </c>
      <c r="F83" s="161" t="s">
        <v>201</v>
      </c>
      <c r="G83" s="160" t="s">
        <v>69</v>
      </c>
      <c r="H83" s="162">
        <v>6078</v>
      </c>
      <c r="I83" s="162">
        <v>31626474</v>
      </c>
      <c r="J83" s="81">
        <v>698676</v>
      </c>
      <c r="K83" s="81">
        <v>722934</v>
      </c>
      <c r="L83" s="81">
        <v>19406</v>
      </c>
      <c r="M83" s="78"/>
      <c r="N83" s="78"/>
      <c r="O83" s="78"/>
      <c r="P83" s="78"/>
      <c r="Q83" s="78"/>
      <c r="R83" s="160">
        <v>19406</v>
      </c>
      <c r="S83" s="160" t="s">
        <v>2</v>
      </c>
      <c r="T83" s="160" t="s">
        <v>170</v>
      </c>
      <c r="U83" s="160" t="s">
        <v>73</v>
      </c>
      <c r="V83" s="160"/>
      <c r="W83" s="160"/>
      <c r="X83" s="160"/>
      <c r="Y83" s="160">
        <v>950</v>
      </c>
      <c r="Z83" s="157"/>
    </row>
    <row r="84" spans="1:26" s="165" customFormat="1" ht="40.5" customHeight="1" x14ac:dyDescent="0.25">
      <c r="A84" s="160"/>
      <c r="B84" s="160" t="s">
        <v>43</v>
      </c>
      <c r="C84" s="153" t="s">
        <v>8</v>
      </c>
      <c r="D84" s="160"/>
      <c r="E84" s="161" t="s">
        <v>422</v>
      </c>
      <c r="F84" s="161" t="s">
        <v>198</v>
      </c>
      <c r="G84" s="160" t="s">
        <v>69</v>
      </c>
      <c r="H84" s="162">
        <v>1124</v>
      </c>
      <c r="I84" s="162">
        <v>9217063002238</v>
      </c>
      <c r="J84" s="81">
        <v>22662115</v>
      </c>
      <c r="K84" s="81">
        <v>23038003</v>
      </c>
      <c r="L84" s="81">
        <v>150355</v>
      </c>
      <c r="M84" s="78"/>
      <c r="N84" s="78"/>
      <c r="O84" s="78"/>
      <c r="P84" s="78"/>
      <c r="Q84" s="78"/>
      <c r="R84" s="160">
        <v>131258</v>
      </c>
      <c r="S84" s="160" t="s">
        <v>1</v>
      </c>
      <c r="T84" s="160" t="s">
        <v>170</v>
      </c>
      <c r="U84" s="160" t="s">
        <v>73</v>
      </c>
      <c r="V84" s="160"/>
      <c r="W84" s="160"/>
      <c r="X84" s="160"/>
      <c r="Y84" s="160">
        <v>855.7</v>
      </c>
      <c r="Z84" s="157"/>
    </row>
    <row r="85" spans="1:26" s="165" customFormat="1" ht="40.5" customHeight="1" x14ac:dyDescent="0.25">
      <c r="A85" s="160"/>
      <c r="B85" s="160" t="s">
        <v>43</v>
      </c>
      <c r="C85" s="153" t="s">
        <v>8</v>
      </c>
      <c r="D85" s="160"/>
      <c r="E85" s="161" t="s">
        <v>422</v>
      </c>
      <c r="F85" s="161" t="s">
        <v>199</v>
      </c>
      <c r="G85" s="160" t="s">
        <v>69</v>
      </c>
      <c r="H85" s="162">
        <v>7216</v>
      </c>
      <c r="I85" s="162">
        <v>18700663</v>
      </c>
      <c r="J85" s="81">
        <v>413610</v>
      </c>
      <c r="K85" s="81">
        <v>420584</v>
      </c>
      <c r="L85" s="81">
        <v>55792</v>
      </c>
      <c r="M85" s="78"/>
      <c r="N85" s="78"/>
      <c r="O85" s="78"/>
      <c r="P85" s="78"/>
      <c r="Q85" s="78"/>
      <c r="R85" s="160">
        <v>59080</v>
      </c>
      <c r="S85" s="160" t="s">
        <v>1</v>
      </c>
      <c r="T85" s="160" t="s">
        <v>170</v>
      </c>
      <c r="U85" s="160" t="s">
        <v>73</v>
      </c>
      <c r="V85" s="160"/>
      <c r="W85" s="160"/>
      <c r="X85" s="160"/>
      <c r="Y85" s="219">
        <v>1000</v>
      </c>
      <c r="Z85" s="157"/>
    </row>
    <row r="86" spans="1:26" s="165" customFormat="1" ht="40.5" customHeight="1" x14ac:dyDescent="0.25">
      <c r="A86" s="157"/>
      <c r="B86" s="160" t="s">
        <v>43</v>
      </c>
      <c r="C86" s="153" t="s">
        <v>8</v>
      </c>
      <c r="D86" s="157"/>
      <c r="E86" s="161" t="s">
        <v>422</v>
      </c>
      <c r="F86" s="161" t="s">
        <v>199</v>
      </c>
      <c r="G86" s="160" t="s">
        <v>69</v>
      </c>
      <c r="H86" s="162">
        <v>7216</v>
      </c>
      <c r="I86" s="163">
        <v>9217047001621</v>
      </c>
      <c r="J86" s="81">
        <v>197</v>
      </c>
      <c r="K86" s="81">
        <v>197</v>
      </c>
      <c r="L86" s="81">
        <v>0</v>
      </c>
      <c r="M86" s="83"/>
      <c r="N86" s="83"/>
      <c r="O86" s="83"/>
      <c r="P86" s="83"/>
      <c r="Q86" s="83"/>
      <c r="R86" s="157">
        <v>3210</v>
      </c>
      <c r="S86" s="157" t="s">
        <v>1</v>
      </c>
      <c r="T86" s="160" t="s">
        <v>170</v>
      </c>
      <c r="U86" s="160" t="s">
        <v>73</v>
      </c>
      <c r="V86" s="157"/>
      <c r="W86" s="157"/>
      <c r="X86" s="157"/>
      <c r="Y86" s="220"/>
      <c r="Z86" s="157"/>
    </row>
    <row r="87" spans="1:26" s="165" customFormat="1" ht="40.5" customHeight="1" x14ac:dyDescent="0.25">
      <c r="A87" s="157"/>
      <c r="B87" s="160" t="s">
        <v>43</v>
      </c>
      <c r="C87" s="153" t="s">
        <v>8</v>
      </c>
      <c r="D87" s="157"/>
      <c r="E87" s="161" t="s">
        <v>422</v>
      </c>
      <c r="F87" s="161" t="s">
        <v>200</v>
      </c>
      <c r="G87" s="160" t="s">
        <v>69</v>
      </c>
      <c r="H87" s="162">
        <v>5251</v>
      </c>
      <c r="I87" s="163">
        <v>9217117168985</v>
      </c>
      <c r="J87" s="81">
        <v>5386028</v>
      </c>
      <c r="K87" s="81">
        <v>5620532</v>
      </c>
      <c r="L87" s="81">
        <v>46901</v>
      </c>
      <c r="M87" s="83"/>
      <c r="N87" s="83"/>
      <c r="O87" s="83"/>
      <c r="P87" s="83"/>
      <c r="Q87" s="83"/>
      <c r="R87" s="157">
        <v>46901</v>
      </c>
      <c r="S87" s="157" t="s">
        <v>1</v>
      </c>
      <c r="T87" s="160" t="s">
        <v>170</v>
      </c>
      <c r="U87" s="160" t="s">
        <v>73</v>
      </c>
      <c r="V87" s="157"/>
      <c r="W87" s="157"/>
      <c r="X87" s="157"/>
      <c r="Y87" s="167">
        <v>850</v>
      </c>
      <c r="Z87" s="157"/>
    </row>
    <row r="89" spans="1:26" ht="40.5" customHeight="1" x14ac:dyDescent="0.25">
      <c r="R89" s="1">
        <f>SUBTOTAL(9,R2:R87)</f>
        <v>8096532</v>
      </c>
      <c r="Y89" s="1">
        <f>SUBTOTAL(9,Y2:Y87)</f>
        <v>84193.98000000001</v>
      </c>
      <c r="Z89" s="74">
        <f>Y89/1000</f>
        <v>84.19398000000001</v>
      </c>
    </row>
  </sheetData>
  <autoFilter ref="A1:Y87"/>
  <customSheetViews>
    <customSheetView guid="{3AEB267A-5DCB-496F-8EBA-8FE922A89DE1}" scale="70" showAutoFilter="1" hiddenColumns="1" state="hidden" topLeftCell="A67">
      <selection activeCell="I85" sqref="I85:I86"/>
      <pageMargins left="0.7" right="0.7" top="0.75" bottom="0.75" header="0.3" footer="0.3"/>
      <pageSetup paperSize="9" orientation="portrait" horizontalDpi="0" verticalDpi="0" r:id="rId1"/>
      <autoFilter ref="A1:Y87"/>
    </customSheetView>
    <customSheetView guid="{5359E661-4730-4E3D-B43A-1A252EF2AB5B}" scale="70" showAutoFilter="1" hiddenColumns="1" topLeftCell="A69">
      <selection activeCell="A71" sqref="A71:XFD87"/>
      <pageMargins left="0.7" right="0.7" top="0.75" bottom="0.75" header="0.3" footer="0.3"/>
      <pageSetup paperSize="9" orientation="portrait" horizontalDpi="0" verticalDpi="0" r:id="rId2"/>
      <autoFilter ref="A1:Y87"/>
    </customSheetView>
  </customSheetViews>
  <mergeCells count="19">
    <mergeCell ref="Y74:Y75"/>
    <mergeCell ref="Y76:Y77"/>
    <mergeCell ref="Y85:Y86"/>
    <mergeCell ref="Y81:Y82"/>
    <mergeCell ref="Y78:Y79"/>
    <mergeCell ref="Y5:Y6"/>
    <mergeCell ref="Y36:Y37"/>
    <mergeCell ref="Y38:Y39"/>
    <mergeCell ref="Y46:Y47"/>
    <mergeCell ref="Y71:Y72"/>
    <mergeCell ref="Y62:Y64"/>
    <mergeCell ref="Y67:Y68"/>
    <mergeCell ref="Y69:Y70"/>
    <mergeCell ref="Y50:Y51"/>
    <mergeCell ref="Y21:Y22"/>
    <mergeCell ref="Y52:Y55"/>
    <mergeCell ref="Y56:Y59"/>
    <mergeCell ref="Y60:Y61"/>
    <mergeCell ref="Y44:Y45"/>
  </mergeCells>
  <conditionalFormatting sqref="I29">
    <cfRule type="duplicateValues" dxfId="0" priority="1"/>
  </conditionalFormatting>
  <pageMargins left="0.7" right="0.7" top="0.75" bottom="0.75" header="0.3" footer="0.3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87"/>
  <sheetViews>
    <sheetView zoomScale="80" zoomScaleNormal="80" workbookViewId="0">
      <selection activeCell="H1" sqref="H1:Q1048576"/>
    </sheetView>
  </sheetViews>
  <sheetFormatPr defaultRowHeight="33" customHeight="1" x14ac:dyDescent="0.25"/>
  <cols>
    <col min="1" max="1" width="9.28515625" bestFit="1" customWidth="1"/>
    <col min="3" max="3" width="43.42578125" customWidth="1"/>
    <col min="4" max="4" width="23.42578125" customWidth="1"/>
    <col min="6" max="6" width="61.140625" customWidth="1"/>
    <col min="7" max="7" width="9.28515625" bestFit="1" customWidth="1"/>
    <col min="8" max="8" width="19" customWidth="1"/>
    <col min="9" max="9" width="17.28515625" hidden="1" customWidth="1"/>
    <col min="10" max="11" width="10.140625" hidden="1" customWidth="1"/>
    <col min="12" max="12" width="11.28515625" hidden="1" customWidth="1"/>
    <col min="13" max="13" width="9.28515625" hidden="1" customWidth="1"/>
    <col min="14" max="14" width="11.28515625" hidden="1" customWidth="1"/>
    <col min="15" max="16" width="9.28515625" hidden="1" customWidth="1"/>
    <col min="17" max="17" width="11.28515625" customWidth="1"/>
    <col min="18" max="18" width="11.28515625" style="118" customWidth="1"/>
    <col min="25" max="25" width="16" style="118" customWidth="1"/>
  </cols>
  <sheetData>
    <row r="1" spans="1:25" s="108" customFormat="1" ht="33" customHeight="1" x14ac:dyDescent="0.25">
      <c r="A1" s="110" t="s">
        <v>48</v>
      </c>
      <c r="B1" s="111" t="s">
        <v>49</v>
      </c>
      <c r="C1" s="111" t="s">
        <v>50</v>
      </c>
      <c r="D1" s="76" t="s">
        <v>202</v>
      </c>
      <c r="E1" s="111" t="s">
        <v>203</v>
      </c>
      <c r="F1" s="111" t="s">
        <v>51</v>
      </c>
      <c r="G1" s="76" t="s">
        <v>52</v>
      </c>
      <c r="H1" s="111" t="s">
        <v>53</v>
      </c>
      <c r="I1" s="76" t="s">
        <v>54</v>
      </c>
      <c r="J1" s="75" t="s">
        <v>55</v>
      </c>
      <c r="K1" s="75" t="s">
        <v>56</v>
      </c>
      <c r="L1" s="112" t="s">
        <v>57</v>
      </c>
      <c r="M1" s="75" t="s">
        <v>58</v>
      </c>
      <c r="N1" s="77" t="s">
        <v>59</v>
      </c>
      <c r="O1" s="77" t="s">
        <v>60</v>
      </c>
      <c r="P1" s="77" t="s">
        <v>61</v>
      </c>
      <c r="Q1" s="112" t="s">
        <v>62</v>
      </c>
      <c r="R1" s="115" t="s">
        <v>63</v>
      </c>
      <c r="S1" s="110" t="s">
        <v>64</v>
      </c>
      <c r="T1" s="110" t="s">
        <v>65</v>
      </c>
      <c r="U1" s="75" t="s">
        <v>66</v>
      </c>
      <c r="V1" s="110" t="s">
        <v>67</v>
      </c>
      <c r="W1" s="110" t="s">
        <v>204</v>
      </c>
      <c r="X1" s="110" t="s">
        <v>205</v>
      </c>
      <c r="Y1" s="119" t="s">
        <v>3</v>
      </c>
    </row>
    <row r="2" spans="1:25" s="172" customFormat="1" ht="33" hidden="1" customHeight="1" x14ac:dyDescent="0.25">
      <c r="A2" s="168">
        <v>148</v>
      </c>
      <c r="B2" s="169" t="s">
        <v>32</v>
      </c>
      <c r="C2" s="169" t="s">
        <v>9</v>
      </c>
      <c r="D2" s="169" t="s">
        <v>316</v>
      </c>
      <c r="E2" s="169" t="s">
        <v>206</v>
      </c>
      <c r="F2" s="169" t="s">
        <v>68</v>
      </c>
      <c r="G2" s="169" t="s">
        <v>69</v>
      </c>
      <c r="H2" s="169" t="s">
        <v>70</v>
      </c>
      <c r="I2" s="169" t="s">
        <v>71</v>
      </c>
      <c r="J2" s="168">
        <v>14740754</v>
      </c>
      <c r="K2" s="168">
        <v>15455011</v>
      </c>
      <c r="L2" s="170">
        <v>714257</v>
      </c>
      <c r="M2" s="168">
        <v>0.12</v>
      </c>
      <c r="N2" s="170">
        <v>85711</v>
      </c>
      <c r="O2" s="170">
        <v>0</v>
      </c>
      <c r="P2" s="170">
        <v>0</v>
      </c>
      <c r="Q2" s="170">
        <v>84708</v>
      </c>
      <c r="R2" s="170">
        <v>84708</v>
      </c>
      <c r="S2" s="168" t="s">
        <v>72</v>
      </c>
      <c r="T2" s="168" t="s">
        <v>170</v>
      </c>
      <c r="U2" s="168" t="s">
        <v>73</v>
      </c>
      <c r="V2" s="168" t="s">
        <v>74</v>
      </c>
      <c r="W2" s="168" t="s">
        <v>207</v>
      </c>
      <c r="X2" s="171" t="s">
        <v>208</v>
      </c>
      <c r="Y2" s="40">
        <v>311</v>
      </c>
    </row>
    <row r="3" spans="1:25" s="172" customFormat="1" ht="33" hidden="1" customHeight="1" x14ac:dyDescent="0.25">
      <c r="A3" s="168">
        <v>149</v>
      </c>
      <c r="B3" s="169" t="s">
        <v>32</v>
      </c>
      <c r="C3" s="169" t="s">
        <v>9</v>
      </c>
      <c r="D3" s="169" t="s">
        <v>317</v>
      </c>
      <c r="E3" s="169" t="s">
        <v>209</v>
      </c>
      <c r="F3" s="169" t="s">
        <v>68</v>
      </c>
      <c r="G3" s="169" t="s">
        <v>69</v>
      </c>
      <c r="H3" s="169" t="s">
        <v>75</v>
      </c>
      <c r="I3" s="169" t="s">
        <v>76</v>
      </c>
      <c r="J3" s="168">
        <v>19282251</v>
      </c>
      <c r="K3" s="168">
        <v>20170800</v>
      </c>
      <c r="L3" s="170">
        <v>888549</v>
      </c>
      <c r="M3" s="168">
        <v>0.12</v>
      </c>
      <c r="N3" s="170">
        <v>106626</v>
      </c>
      <c r="O3" s="170">
        <v>0</v>
      </c>
      <c r="P3" s="170">
        <v>0</v>
      </c>
      <c r="Q3" s="170">
        <v>105378</v>
      </c>
      <c r="R3" s="170">
        <v>105378</v>
      </c>
      <c r="S3" s="168" t="s">
        <v>72</v>
      </c>
      <c r="T3" s="168" t="s">
        <v>170</v>
      </c>
      <c r="U3" s="168" t="s">
        <v>73</v>
      </c>
      <c r="V3" s="168" t="s">
        <v>74</v>
      </c>
      <c r="W3" s="168" t="s">
        <v>207</v>
      </c>
      <c r="X3" s="171" t="s">
        <v>208</v>
      </c>
      <c r="Y3" s="40">
        <v>311</v>
      </c>
    </row>
    <row r="4" spans="1:25" s="172" customFormat="1" ht="33" hidden="1" customHeight="1" x14ac:dyDescent="0.25">
      <c r="A4" s="168">
        <v>150</v>
      </c>
      <c r="B4" s="169" t="s">
        <v>32</v>
      </c>
      <c r="C4" s="169" t="s">
        <v>9</v>
      </c>
      <c r="D4" s="169" t="s">
        <v>318</v>
      </c>
      <c r="E4" s="169" t="s">
        <v>210</v>
      </c>
      <c r="F4" s="169" t="s">
        <v>68</v>
      </c>
      <c r="G4" s="169" t="s">
        <v>69</v>
      </c>
      <c r="H4" s="169" t="s">
        <v>77</v>
      </c>
      <c r="I4" s="169" t="s">
        <v>78</v>
      </c>
      <c r="J4" s="168">
        <v>4408126</v>
      </c>
      <c r="K4" s="168">
        <v>4512606</v>
      </c>
      <c r="L4" s="170">
        <v>104480</v>
      </c>
      <c r="M4" s="168">
        <v>0.12</v>
      </c>
      <c r="N4" s="170">
        <v>12538</v>
      </c>
      <c r="O4" s="170">
        <v>0</v>
      </c>
      <c r="P4" s="170">
        <v>0</v>
      </c>
      <c r="Q4" s="170">
        <v>14789</v>
      </c>
      <c r="R4" s="170">
        <v>12391</v>
      </c>
      <c r="S4" s="168" t="s">
        <v>72</v>
      </c>
      <c r="T4" s="168" t="s">
        <v>170</v>
      </c>
      <c r="U4" s="168" t="s">
        <v>73</v>
      </c>
      <c r="V4" s="168" t="s">
        <v>74</v>
      </c>
      <c r="W4" s="168" t="s">
        <v>207</v>
      </c>
      <c r="X4" s="171" t="s">
        <v>208</v>
      </c>
      <c r="Y4" s="40">
        <v>311</v>
      </c>
    </row>
    <row r="5" spans="1:25" s="172" customFormat="1" ht="33" hidden="1" customHeight="1" x14ac:dyDescent="0.25">
      <c r="A5" s="168">
        <v>306</v>
      </c>
      <c r="B5" s="169" t="s">
        <v>33</v>
      </c>
      <c r="C5" s="169" t="s">
        <v>171</v>
      </c>
      <c r="D5" s="169" t="s">
        <v>319</v>
      </c>
      <c r="E5" s="169" t="s">
        <v>211</v>
      </c>
      <c r="F5" s="169" t="s">
        <v>79</v>
      </c>
      <c r="G5" s="169" t="s">
        <v>69</v>
      </c>
      <c r="H5" s="169" t="s">
        <v>80</v>
      </c>
      <c r="I5" s="169"/>
      <c r="J5" s="168">
        <v>0</v>
      </c>
      <c r="K5" s="168">
        <v>0</v>
      </c>
      <c r="L5" s="170">
        <v>151964</v>
      </c>
      <c r="M5" s="168">
        <v>1</v>
      </c>
      <c r="N5" s="170">
        <v>151964</v>
      </c>
      <c r="O5" s="170">
        <v>0</v>
      </c>
      <c r="P5" s="170">
        <v>0</v>
      </c>
      <c r="Q5" s="170">
        <v>151964</v>
      </c>
      <c r="R5" s="170">
        <v>151964</v>
      </c>
      <c r="S5" s="168" t="s">
        <v>72</v>
      </c>
      <c r="T5" s="168" t="s">
        <v>170</v>
      </c>
      <c r="U5" s="168" t="s">
        <v>73</v>
      </c>
      <c r="V5" s="168" t="s">
        <v>74</v>
      </c>
      <c r="W5" s="168" t="s">
        <v>207</v>
      </c>
      <c r="X5" s="171" t="s">
        <v>208</v>
      </c>
      <c r="Y5" s="223">
        <v>1704</v>
      </c>
    </row>
    <row r="6" spans="1:25" s="172" customFormat="1" ht="33" hidden="1" customHeight="1" x14ac:dyDescent="0.25">
      <c r="A6" s="168">
        <v>307</v>
      </c>
      <c r="B6" s="169" t="s">
        <v>33</v>
      </c>
      <c r="C6" s="169" t="s">
        <v>171</v>
      </c>
      <c r="D6" s="169" t="s">
        <v>320</v>
      </c>
      <c r="E6" s="169" t="s">
        <v>212</v>
      </c>
      <c r="F6" s="169" t="s">
        <v>81</v>
      </c>
      <c r="G6" s="169" t="s">
        <v>69</v>
      </c>
      <c r="H6" s="169" t="s">
        <v>82</v>
      </c>
      <c r="I6" s="169"/>
      <c r="J6" s="168">
        <v>0</v>
      </c>
      <c r="K6" s="168">
        <v>0</v>
      </c>
      <c r="L6" s="170">
        <v>193843</v>
      </c>
      <c r="M6" s="168">
        <v>1</v>
      </c>
      <c r="N6" s="170">
        <v>193843</v>
      </c>
      <c r="O6" s="170">
        <v>0</v>
      </c>
      <c r="P6" s="170">
        <v>0</v>
      </c>
      <c r="Q6" s="170">
        <v>193843</v>
      </c>
      <c r="R6" s="170">
        <v>193843</v>
      </c>
      <c r="S6" s="168" t="s">
        <v>72</v>
      </c>
      <c r="T6" s="168" t="s">
        <v>170</v>
      </c>
      <c r="U6" s="168" t="s">
        <v>73</v>
      </c>
      <c r="V6" s="168" t="s">
        <v>74</v>
      </c>
      <c r="W6" s="168" t="s">
        <v>207</v>
      </c>
      <c r="X6" s="171" t="s">
        <v>208</v>
      </c>
      <c r="Y6" s="223"/>
    </row>
    <row r="7" spans="1:25" s="172" customFormat="1" ht="33" hidden="1" customHeight="1" x14ac:dyDescent="0.25">
      <c r="A7" s="168">
        <v>826</v>
      </c>
      <c r="B7" s="169" t="s">
        <v>83</v>
      </c>
      <c r="C7" s="169" t="s">
        <v>84</v>
      </c>
      <c r="D7" s="169" t="s">
        <v>321</v>
      </c>
      <c r="E7" s="169" t="s">
        <v>213</v>
      </c>
      <c r="F7" s="169" t="s">
        <v>85</v>
      </c>
      <c r="G7" s="169" t="s">
        <v>69</v>
      </c>
      <c r="H7" s="169" t="s">
        <v>86</v>
      </c>
      <c r="I7" s="169"/>
      <c r="J7" s="168">
        <v>0</v>
      </c>
      <c r="K7" s="168">
        <v>0</v>
      </c>
      <c r="L7" s="170">
        <v>334937</v>
      </c>
      <c r="M7" s="168">
        <v>1</v>
      </c>
      <c r="N7" s="170">
        <v>334937</v>
      </c>
      <c r="O7" s="170">
        <v>0</v>
      </c>
      <c r="P7" s="170">
        <v>0</v>
      </c>
      <c r="Q7" s="170">
        <v>334937</v>
      </c>
      <c r="R7" s="170">
        <v>334937</v>
      </c>
      <c r="S7" s="168" t="s">
        <v>72</v>
      </c>
      <c r="T7" s="168" t="s">
        <v>170</v>
      </c>
      <c r="U7" s="168" t="s">
        <v>87</v>
      </c>
      <c r="V7" s="168" t="s">
        <v>88</v>
      </c>
      <c r="W7" s="168" t="s">
        <v>207</v>
      </c>
      <c r="X7" s="171" t="s">
        <v>208</v>
      </c>
      <c r="Y7" s="40">
        <v>1260</v>
      </c>
    </row>
    <row r="8" spans="1:25" s="172" customFormat="1" ht="33" hidden="1" customHeight="1" x14ac:dyDescent="0.25">
      <c r="A8" s="168">
        <v>827</v>
      </c>
      <c r="B8" s="169" t="s">
        <v>34</v>
      </c>
      <c r="C8" s="169" t="s">
        <v>10</v>
      </c>
      <c r="D8" s="169" t="s">
        <v>322</v>
      </c>
      <c r="E8" s="169" t="s">
        <v>214</v>
      </c>
      <c r="F8" s="169" t="s">
        <v>89</v>
      </c>
      <c r="G8" s="169" t="s">
        <v>69</v>
      </c>
      <c r="H8" s="169" t="s">
        <v>90</v>
      </c>
      <c r="I8" s="169" t="s">
        <v>91</v>
      </c>
      <c r="J8" s="168">
        <v>1412573</v>
      </c>
      <c r="K8" s="168">
        <v>1511877</v>
      </c>
      <c r="L8" s="170">
        <v>99304</v>
      </c>
      <c r="M8" s="168">
        <v>0.3</v>
      </c>
      <c r="N8" s="170">
        <v>29791</v>
      </c>
      <c r="O8" s="170">
        <v>0</v>
      </c>
      <c r="P8" s="170">
        <v>0</v>
      </c>
      <c r="Q8" s="170">
        <v>29791</v>
      </c>
      <c r="R8" s="170">
        <v>29791</v>
      </c>
      <c r="S8" s="168" t="s">
        <v>72</v>
      </c>
      <c r="T8" s="168" t="s">
        <v>170</v>
      </c>
      <c r="U8" s="168" t="s">
        <v>73</v>
      </c>
      <c r="V8" s="168" t="s">
        <v>74</v>
      </c>
      <c r="W8" s="168" t="s">
        <v>207</v>
      </c>
      <c r="X8" s="171" t="s">
        <v>208</v>
      </c>
      <c r="Y8" s="40">
        <v>800</v>
      </c>
    </row>
    <row r="9" spans="1:25" s="172" customFormat="1" ht="33" hidden="1" customHeight="1" x14ac:dyDescent="0.25">
      <c r="A9" s="168">
        <v>828</v>
      </c>
      <c r="B9" s="169" t="s">
        <v>34</v>
      </c>
      <c r="C9" s="169" t="s">
        <v>10</v>
      </c>
      <c r="D9" s="169" t="s">
        <v>323</v>
      </c>
      <c r="E9" s="169" t="s">
        <v>215</v>
      </c>
      <c r="F9" s="169" t="s">
        <v>89</v>
      </c>
      <c r="G9" s="169" t="s">
        <v>69</v>
      </c>
      <c r="H9" s="169" t="s">
        <v>92</v>
      </c>
      <c r="I9" s="169" t="s">
        <v>93</v>
      </c>
      <c r="J9" s="168">
        <v>12372563</v>
      </c>
      <c r="K9" s="168">
        <v>12416125</v>
      </c>
      <c r="L9" s="170">
        <v>43562</v>
      </c>
      <c r="M9" s="168">
        <v>0.3</v>
      </c>
      <c r="N9" s="170">
        <v>13069</v>
      </c>
      <c r="O9" s="170">
        <v>0</v>
      </c>
      <c r="P9" s="170">
        <v>0</v>
      </c>
      <c r="Q9" s="170">
        <v>13069</v>
      </c>
      <c r="R9" s="170">
        <v>13069</v>
      </c>
      <c r="S9" s="168" t="s">
        <v>72</v>
      </c>
      <c r="T9" s="168" t="s">
        <v>170</v>
      </c>
      <c r="U9" s="168" t="s">
        <v>73</v>
      </c>
      <c r="V9" s="168" t="s">
        <v>74</v>
      </c>
      <c r="W9" s="168" t="s">
        <v>207</v>
      </c>
      <c r="X9" s="171" t="s">
        <v>208</v>
      </c>
      <c r="Y9" s="40">
        <v>800</v>
      </c>
    </row>
    <row r="10" spans="1:25" s="172" customFormat="1" ht="33" hidden="1" customHeight="1" x14ac:dyDescent="0.25">
      <c r="A10" s="168">
        <v>830</v>
      </c>
      <c r="B10" s="169" t="s">
        <v>34</v>
      </c>
      <c r="C10" s="169" t="s">
        <v>10</v>
      </c>
      <c r="D10" s="169" t="s">
        <v>324</v>
      </c>
      <c r="E10" s="169" t="s">
        <v>216</v>
      </c>
      <c r="F10" s="169" t="s">
        <v>89</v>
      </c>
      <c r="G10" s="169" t="s">
        <v>69</v>
      </c>
      <c r="H10" s="169" t="s">
        <v>94</v>
      </c>
      <c r="I10" s="169" t="s">
        <v>95</v>
      </c>
      <c r="J10" s="168">
        <v>1963617</v>
      </c>
      <c r="K10" s="168">
        <v>2122643</v>
      </c>
      <c r="L10" s="170">
        <v>159026</v>
      </c>
      <c r="M10" s="168">
        <v>0.2</v>
      </c>
      <c r="N10" s="170">
        <v>31805</v>
      </c>
      <c r="O10" s="170">
        <v>0</v>
      </c>
      <c r="P10" s="170">
        <v>0</v>
      </c>
      <c r="Q10" s="170">
        <v>31805</v>
      </c>
      <c r="R10" s="170">
        <v>31805</v>
      </c>
      <c r="S10" s="168" t="s">
        <v>72</v>
      </c>
      <c r="T10" s="168" t="s">
        <v>170</v>
      </c>
      <c r="U10" s="168" t="s">
        <v>73</v>
      </c>
      <c r="V10" s="168" t="s">
        <v>74</v>
      </c>
      <c r="W10" s="168" t="s">
        <v>207</v>
      </c>
      <c r="X10" s="171" t="s">
        <v>208</v>
      </c>
      <c r="Y10" s="40">
        <v>800</v>
      </c>
    </row>
    <row r="11" spans="1:25" s="172" customFormat="1" ht="33" hidden="1" customHeight="1" x14ac:dyDescent="0.25">
      <c r="A11" s="168">
        <v>832</v>
      </c>
      <c r="B11" s="169" t="s">
        <v>35</v>
      </c>
      <c r="C11" s="169" t="s">
        <v>11</v>
      </c>
      <c r="D11" s="169" t="s">
        <v>325</v>
      </c>
      <c r="E11" s="169" t="s">
        <v>217</v>
      </c>
      <c r="F11" s="169" t="s">
        <v>96</v>
      </c>
      <c r="G11" s="169" t="s">
        <v>69</v>
      </c>
      <c r="H11" s="169" t="s">
        <v>97</v>
      </c>
      <c r="I11" s="169" t="s">
        <v>98</v>
      </c>
      <c r="J11" s="168">
        <v>1141600</v>
      </c>
      <c r="K11" s="168">
        <v>1141600</v>
      </c>
      <c r="L11" s="170">
        <v>0</v>
      </c>
      <c r="M11" s="168">
        <v>0.8</v>
      </c>
      <c r="N11" s="170">
        <v>0</v>
      </c>
      <c r="O11" s="170">
        <v>788</v>
      </c>
      <c r="P11" s="170">
        <v>0</v>
      </c>
      <c r="Q11" s="170">
        <v>788</v>
      </c>
      <c r="R11" s="170">
        <v>788</v>
      </c>
      <c r="S11" s="168" t="s">
        <v>72</v>
      </c>
      <c r="T11" s="168" t="s">
        <v>170</v>
      </c>
      <c r="U11" s="168" t="s">
        <v>73</v>
      </c>
      <c r="V11" s="168" t="s">
        <v>74</v>
      </c>
      <c r="W11" s="168" t="s">
        <v>207</v>
      </c>
      <c r="X11" s="171" t="s">
        <v>208</v>
      </c>
      <c r="Y11" s="40">
        <v>458</v>
      </c>
    </row>
    <row r="12" spans="1:25" s="172" customFormat="1" ht="33" hidden="1" customHeight="1" x14ac:dyDescent="0.25">
      <c r="A12" s="168">
        <v>833</v>
      </c>
      <c r="B12" s="169" t="s">
        <v>35</v>
      </c>
      <c r="C12" s="169" t="s">
        <v>11</v>
      </c>
      <c r="D12" s="169" t="s">
        <v>326</v>
      </c>
      <c r="E12" s="169" t="s">
        <v>218</v>
      </c>
      <c r="F12" s="169" t="s">
        <v>96</v>
      </c>
      <c r="G12" s="169" t="s">
        <v>69</v>
      </c>
      <c r="H12" s="169" t="s">
        <v>99</v>
      </c>
      <c r="I12" s="169" t="s">
        <v>100</v>
      </c>
      <c r="J12" s="168">
        <v>484654</v>
      </c>
      <c r="K12" s="168">
        <v>502802</v>
      </c>
      <c r="L12" s="170">
        <v>18148</v>
      </c>
      <c r="M12" s="168">
        <v>0.8</v>
      </c>
      <c r="N12" s="170">
        <v>14518</v>
      </c>
      <c r="O12" s="170">
        <v>105</v>
      </c>
      <c r="P12" s="170">
        <v>0</v>
      </c>
      <c r="Q12" s="170">
        <v>14623</v>
      </c>
      <c r="R12" s="170">
        <v>14623</v>
      </c>
      <c r="S12" s="168" t="s">
        <v>72</v>
      </c>
      <c r="T12" s="168" t="s">
        <v>170</v>
      </c>
      <c r="U12" s="168" t="s">
        <v>73</v>
      </c>
      <c r="V12" s="168" t="s">
        <v>74</v>
      </c>
      <c r="W12" s="168" t="s">
        <v>207</v>
      </c>
      <c r="X12" s="171" t="s">
        <v>208</v>
      </c>
      <c r="Y12" s="40">
        <v>50</v>
      </c>
    </row>
    <row r="13" spans="1:25" s="172" customFormat="1" ht="33" hidden="1" customHeight="1" x14ac:dyDescent="0.25">
      <c r="A13" s="168">
        <v>846</v>
      </c>
      <c r="B13" s="169" t="s">
        <v>36</v>
      </c>
      <c r="C13" s="169" t="s">
        <v>12</v>
      </c>
      <c r="D13" s="169" t="s">
        <v>328</v>
      </c>
      <c r="E13" s="169" t="s">
        <v>220</v>
      </c>
      <c r="F13" s="169" t="s">
        <v>89</v>
      </c>
      <c r="G13" s="169" t="s">
        <v>69</v>
      </c>
      <c r="H13" s="169" t="s">
        <v>221</v>
      </c>
      <c r="I13" s="169" t="s">
        <v>222</v>
      </c>
      <c r="J13" s="168">
        <v>483831</v>
      </c>
      <c r="K13" s="168">
        <v>487969</v>
      </c>
      <c r="L13" s="170">
        <v>4138</v>
      </c>
      <c r="M13" s="168">
        <v>9</v>
      </c>
      <c r="N13" s="170">
        <v>37242</v>
      </c>
      <c r="O13" s="170">
        <v>0</v>
      </c>
      <c r="P13" s="170">
        <v>0</v>
      </c>
      <c r="Q13" s="170">
        <v>37242</v>
      </c>
      <c r="R13" s="170">
        <v>37242</v>
      </c>
      <c r="S13" s="168" t="s">
        <v>72</v>
      </c>
      <c r="T13" s="168" t="s">
        <v>170</v>
      </c>
      <c r="U13" s="168" t="s">
        <v>73</v>
      </c>
      <c r="V13" s="168" t="s">
        <v>74</v>
      </c>
      <c r="W13" s="168" t="s">
        <v>207</v>
      </c>
      <c r="X13" s="171" t="s">
        <v>208</v>
      </c>
      <c r="Y13" s="40">
        <v>630</v>
      </c>
    </row>
    <row r="14" spans="1:25" s="172" customFormat="1" ht="33" hidden="1" customHeight="1" x14ac:dyDescent="0.25">
      <c r="A14" s="168">
        <v>869</v>
      </c>
      <c r="B14" s="169" t="s">
        <v>37</v>
      </c>
      <c r="C14" s="169" t="s">
        <v>13</v>
      </c>
      <c r="D14" s="169" t="s">
        <v>329</v>
      </c>
      <c r="E14" s="169" t="s">
        <v>223</v>
      </c>
      <c r="F14" s="169" t="s">
        <v>104</v>
      </c>
      <c r="G14" s="169" t="s">
        <v>69</v>
      </c>
      <c r="H14" s="169"/>
      <c r="I14" s="169"/>
      <c r="J14" s="168">
        <v>0</v>
      </c>
      <c r="K14" s="168">
        <v>0</v>
      </c>
      <c r="L14" s="170">
        <v>601542</v>
      </c>
      <c r="M14" s="168">
        <v>1</v>
      </c>
      <c r="N14" s="170">
        <v>601542</v>
      </c>
      <c r="O14" s="170">
        <v>0</v>
      </c>
      <c r="P14" s="170">
        <v>0</v>
      </c>
      <c r="Q14" s="170">
        <v>601542</v>
      </c>
      <c r="R14" s="170">
        <v>601542</v>
      </c>
      <c r="S14" s="168" t="s">
        <v>72</v>
      </c>
      <c r="T14" s="168" t="s">
        <v>170</v>
      </c>
      <c r="U14" s="168" t="s">
        <v>73</v>
      </c>
      <c r="V14" s="168" t="s">
        <v>74</v>
      </c>
      <c r="W14" s="168" t="s">
        <v>207</v>
      </c>
      <c r="X14" s="171" t="s">
        <v>208</v>
      </c>
      <c r="Y14" s="40">
        <v>8050</v>
      </c>
    </row>
    <row r="15" spans="1:25" s="172" customFormat="1" ht="33" hidden="1" customHeight="1" x14ac:dyDescent="0.25">
      <c r="A15" s="168">
        <v>875</v>
      </c>
      <c r="B15" s="169" t="s">
        <v>307</v>
      </c>
      <c r="C15" s="169" t="s">
        <v>308</v>
      </c>
      <c r="D15" s="169" t="s">
        <v>330</v>
      </c>
      <c r="E15" s="169" t="s">
        <v>401</v>
      </c>
      <c r="F15" s="169" t="s">
        <v>309</v>
      </c>
      <c r="G15" s="169" t="s">
        <v>69</v>
      </c>
      <c r="H15" s="169" t="s">
        <v>310</v>
      </c>
      <c r="I15" s="169" t="s">
        <v>311</v>
      </c>
      <c r="J15" s="168">
        <v>12833</v>
      </c>
      <c r="K15" s="168">
        <v>12870</v>
      </c>
      <c r="L15" s="170">
        <v>37</v>
      </c>
      <c r="M15" s="168">
        <v>24</v>
      </c>
      <c r="N15" s="170">
        <v>888</v>
      </c>
      <c r="O15" s="170">
        <v>0</v>
      </c>
      <c r="P15" s="170">
        <v>-1</v>
      </c>
      <c r="Q15" s="170">
        <v>887</v>
      </c>
      <c r="R15" s="170">
        <v>887</v>
      </c>
      <c r="S15" s="168" t="s">
        <v>72</v>
      </c>
      <c r="T15" s="168" t="s">
        <v>170</v>
      </c>
      <c r="U15" s="168" t="s">
        <v>73</v>
      </c>
      <c r="V15" s="168" t="s">
        <v>74</v>
      </c>
      <c r="W15" s="168" t="s">
        <v>207</v>
      </c>
      <c r="X15" s="171" t="s">
        <v>208</v>
      </c>
      <c r="Y15" s="40">
        <v>1060</v>
      </c>
    </row>
    <row r="16" spans="1:25" s="172" customFormat="1" ht="33" hidden="1" customHeight="1" x14ac:dyDescent="0.25">
      <c r="A16" s="168">
        <v>921</v>
      </c>
      <c r="B16" s="169" t="s">
        <v>38</v>
      </c>
      <c r="C16" s="169" t="s">
        <v>14</v>
      </c>
      <c r="D16" s="169" t="s">
        <v>331</v>
      </c>
      <c r="E16" s="169" t="s">
        <v>224</v>
      </c>
      <c r="F16" s="169" t="s">
        <v>105</v>
      </c>
      <c r="G16" s="169" t="s">
        <v>69</v>
      </c>
      <c r="H16" s="169" t="s">
        <v>106</v>
      </c>
      <c r="I16" s="169"/>
      <c r="J16" s="168">
        <v>0</v>
      </c>
      <c r="K16" s="168">
        <v>0</v>
      </c>
      <c r="L16" s="170">
        <v>180</v>
      </c>
      <c r="M16" s="168">
        <v>1</v>
      </c>
      <c r="N16" s="170">
        <v>180</v>
      </c>
      <c r="O16" s="170">
        <v>0</v>
      </c>
      <c r="P16" s="170">
        <v>0</v>
      </c>
      <c r="Q16" s="170">
        <v>180</v>
      </c>
      <c r="R16" s="170">
        <v>180</v>
      </c>
      <c r="S16" s="168" t="s">
        <v>72</v>
      </c>
      <c r="T16" s="168" t="s">
        <v>170</v>
      </c>
      <c r="U16" s="168" t="s">
        <v>73</v>
      </c>
      <c r="V16" s="168" t="s">
        <v>74</v>
      </c>
      <c r="W16" s="168" t="s">
        <v>207</v>
      </c>
      <c r="X16" s="171" t="s">
        <v>208</v>
      </c>
      <c r="Y16" s="40">
        <v>3600</v>
      </c>
    </row>
    <row r="17" spans="1:25" s="172" customFormat="1" ht="33" hidden="1" customHeight="1" x14ac:dyDescent="0.25">
      <c r="A17" s="168">
        <v>1122</v>
      </c>
      <c r="B17" s="169" t="s">
        <v>39</v>
      </c>
      <c r="C17" s="169" t="s">
        <v>15</v>
      </c>
      <c r="D17" s="169" t="s">
        <v>332</v>
      </c>
      <c r="E17" s="169" t="s">
        <v>225</v>
      </c>
      <c r="F17" s="169" t="s">
        <v>107</v>
      </c>
      <c r="G17" s="169" t="s">
        <v>69</v>
      </c>
      <c r="H17" s="169"/>
      <c r="I17" s="169"/>
      <c r="J17" s="168">
        <v>0</v>
      </c>
      <c r="K17" s="168">
        <v>0</v>
      </c>
      <c r="L17" s="170">
        <v>55056</v>
      </c>
      <c r="M17" s="168">
        <v>1</v>
      </c>
      <c r="N17" s="170">
        <v>55056</v>
      </c>
      <c r="O17" s="170">
        <v>0</v>
      </c>
      <c r="P17" s="170">
        <v>0</v>
      </c>
      <c r="Q17" s="170">
        <v>55056</v>
      </c>
      <c r="R17" s="170">
        <v>55056</v>
      </c>
      <c r="S17" s="168" t="s">
        <v>72</v>
      </c>
      <c r="T17" s="168" t="s">
        <v>170</v>
      </c>
      <c r="U17" s="168" t="s">
        <v>73</v>
      </c>
      <c r="V17" s="168" t="s">
        <v>74</v>
      </c>
      <c r="W17" s="168" t="s">
        <v>207</v>
      </c>
      <c r="X17" s="171" t="s">
        <v>208</v>
      </c>
      <c r="Y17" s="40">
        <v>720</v>
      </c>
    </row>
    <row r="18" spans="1:25" s="172" customFormat="1" ht="33" hidden="1" customHeight="1" x14ac:dyDescent="0.25">
      <c r="A18" s="168">
        <v>1123</v>
      </c>
      <c r="B18" s="169" t="s">
        <v>39</v>
      </c>
      <c r="C18" s="169" t="s">
        <v>15</v>
      </c>
      <c r="D18" s="169" t="s">
        <v>333</v>
      </c>
      <c r="E18" s="169" t="s">
        <v>226</v>
      </c>
      <c r="F18" s="169" t="s">
        <v>108</v>
      </c>
      <c r="G18" s="169" t="s">
        <v>69</v>
      </c>
      <c r="H18" s="169"/>
      <c r="I18" s="169"/>
      <c r="J18" s="168">
        <v>0</v>
      </c>
      <c r="K18" s="168">
        <v>0</v>
      </c>
      <c r="L18" s="170">
        <v>5715</v>
      </c>
      <c r="M18" s="168">
        <v>1</v>
      </c>
      <c r="N18" s="170">
        <v>5715</v>
      </c>
      <c r="O18" s="170">
        <v>0</v>
      </c>
      <c r="P18" s="170">
        <v>0</v>
      </c>
      <c r="Q18" s="170">
        <v>5715</v>
      </c>
      <c r="R18" s="170">
        <v>5715</v>
      </c>
      <c r="S18" s="168" t="s">
        <v>72</v>
      </c>
      <c r="T18" s="168" t="s">
        <v>170</v>
      </c>
      <c r="U18" s="168" t="s">
        <v>73</v>
      </c>
      <c r="V18" s="168" t="s">
        <v>74</v>
      </c>
      <c r="W18" s="168" t="s">
        <v>207</v>
      </c>
      <c r="X18" s="171" t="s">
        <v>208</v>
      </c>
      <c r="Y18" s="40">
        <v>1070</v>
      </c>
    </row>
    <row r="19" spans="1:25" s="172" customFormat="1" ht="33" hidden="1" customHeight="1" x14ac:dyDescent="0.25">
      <c r="A19" s="168">
        <v>1125</v>
      </c>
      <c r="B19" s="169" t="s">
        <v>39</v>
      </c>
      <c r="C19" s="169" t="s">
        <v>15</v>
      </c>
      <c r="D19" s="169" t="s">
        <v>423</v>
      </c>
      <c r="E19" s="169" t="s">
        <v>424</v>
      </c>
      <c r="F19" s="169" t="s">
        <v>425</v>
      </c>
      <c r="G19" s="169" t="s">
        <v>69</v>
      </c>
      <c r="H19" s="169"/>
      <c r="I19" s="169"/>
      <c r="J19" s="168">
        <v>0</v>
      </c>
      <c r="K19" s="168">
        <v>0</v>
      </c>
      <c r="L19" s="170">
        <v>203220</v>
      </c>
      <c r="M19" s="168">
        <v>1</v>
      </c>
      <c r="N19" s="170">
        <v>203220</v>
      </c>
      <c r="O19" s="170">
        <v>0</v>
      </c>
      <c r="P19" s="170">
        <v>0</v>
      </c>
      <c r="Q19" s="170">
        <v>203220</v>
      </c>
      <c r="R19" s="170">
        <v>203220</v>
      </c>
      <c r="S19" s="168" t="s">
        <v>72</v>
      </c>
      <c r="T19" s="168" t="s">
        <v>170</v>
      </c>
      <c r="U19" s="168" t="s">
        <v>73</v>
      </c>
      <c r="V19" s="168" t="s">
        <v>426</v>
      </c>
      <c r="W19" s="168" t="s">
        <v>207</v>
      </c>
      <c r="X19" s="171" t="s">
        <v>208</v>
      </c>
      <c r="Y19" s="40">
        <v>750</v>
      </c>
    </row>
    <row r="20" spans="1:25" s="172" customFormat="1" ht="33" hidden="1" customHeight="1" x14ac:dyDescent="0.25">
      <c r="A20" s="168">
        <v>1137</v>
      </c>
      <c r="B20" s="169" t="s">
        <v>40</v>
      </c>
      <c r="C20" s="169" t="s">
        <v>15</v>
      </c>
      <c r="D20" s="169" t="s">
        <v>334</v>
      </c>
      <c r="E20" s="169" t="s">
        <v>227</v>
      </c>
      <c r="F20" s="169" t="s">
        <v>108</v>
      </c>
      <c r="G20" s="169" t="s">
        <v>69</v>
      </c>
      <c r="H20" s="169"/>
      <c r="I20" s="169"/>
      <c r="J20" s="168">
        <v>0</v>
      </c>
      <c r="K20" s="168">
        <v>0</v>
      </c>
      <c r="L20" s="170">
        <v>26293</v>
      </c>
      <c r="M20" s="168">
        <v>1</v>
      </c>
      <c r="N20" s="170">
        <v>26293</v>
      </c>
      <c r="O20" s="170">
        <v>0</v>
      </c>
      <c r="P20" s="170">
        <v>0</v>
      </c>
      <c r="Q20" s="170">
        <v>26293</v>
      </c>
      <c r="R20" s="170">
        <v>26293</v>
      </c>
      <c r="S20" s="168" t="s">
        <v>72</v>
      </c>
      <c r="T20" s="168" t="s">
        <v>170</v>
      </c>
      <c r="U20" s="168" t="s">
        <v>73</v>
      </c>
      <c r="V20" s="168" t="s">
        <v>74</v>
      </c>
      <c r="W20" s="168" t="s">
        <v>207</v>
      </c>
      <c r="X20" s="171" t="s">
        <v>208</v>
      </c>
      <c r="Y20" s="40">
        <v>550</v>
      </c>
    </row>
    <row r="21" spans="1:25" s="172" customFormat="1" ht="33" hidden="1" customHeight="1" x14ac:dyDescent="0.25">
      <c r="A21" s="168">
        <v>1260</v>
      </c>
      <c r="B21" s="169" t="s">
        <v>41</v>
      </c>
      <c r="C21" s="169" t="s">
        <v>16</v>
      </c>
      <c r="D21" s="169" t="s">
        <v>402</v>
      </c>
      <c r="E21" s="169" t="s">
        <v>403</v>
      </c>
      <c r="F21" s="169" t="s">
        <v>172</v>
      </c>
      <c r="G21" s="169" t="s">
        <v>69</v>
      </c>
      <c r="H21" s="169" t="s">
        <v>404</v>
      </c>
      <c r="I21" s="169" t="s">
        <v>405</v>
      </c>
      <c r="J21" s="168">
        <v>356201</v>
      </c>
      <c r="K21" s="168">
        <v>495605</v>
      </c>
      <c r="L21" s="170">
        <v>139404</v>
      </c>
      <c r="M21" s="168">
        <v>0.3</v>
      </c>
      <c r="N21" s="170">
        <v>41821</v>
      </c>
      <c r="O21" s="170">
        <v>0</v>
      </c>
      <c r="P21" s="170">
        <v>1</v>
      </c>
      <c r="Q21" s="170">
        <v>38539</v>
      </c>
      <c r="R21" s="170">
        <v>38539</v>
      </c>
      <c r="S21" s="168" t="s">
        <v>72</v>
      </c>
      <c r="T21" s="168" t="s">
        <v>170</v>
      </c>
      <c r="U21" s="168" t="s">
        <v>73</v>
      </c>
      <c r="V21" s="168" t="s">
        <v>74</v>
      </c>
      <c r="W21" s="168" t="s">
        <v>207</v>
      </c>
      <c r="X21" s="171" t="s">
        <v>208</v>
      </c>
      <c r="Y21" s="223">
        <v>1000</v>
      </c>
    </row>
    <row r="22" spans="1:25" s="172" customFormat="1" ht="33" hidden="1" customHeight="1" x14ac:dyDescent="0.25">
      <c r="A22" s="168">
        <v>1261</v>
      </c>
      <c r="B22" s="169" t="s">
        <v>41</v>
      </c>
      <c r="C22" s="169" t="s">
        <v>16</v>
      </c>
      <c r="D22" s="169" t="s">
        <v>335</v>
      </c>
      <c r="E22" s="169" t="s">
        <v>228</v>
      </c>
      <c r="F22" s="169" t="s">
        <v>172</v>
      </c>
      <c r="G22" s="169" t="s">
        <v>69</v>
      </c>
      <c r="H22" s="169" t="s">
        <v>173</v>
      </c>
      <c r="I22" s="169" t="s">
        <v>174</v>
      </c>
      <c r="J22" s="168">
        <v>7085324</v>
      </c>
      <c r="K22" s="168">
        <v>7208201</v>
      </c>
      <c r="L22" s="170">
        <v>122877</v>
      </c>
      <c r="M22" s="168">
        <v>0.3</v>
      </c>
      <c r="N22" s="170">
        <v>36863</v>
      </c>
      <c r="O22" s="170">
        <v>0</v>
      </c>
      <c r="P22" s="170">
        <v>0</v>
      </c>
      <c r="Q22" s="170">
        <v>40146</v>
      </c>
      <c r="R22" s="170">
        <v>33969</v>
      </c>
      <c r="S22" s="168" t="s">
        <v>72</v>
      </c>
      <c r="T22" s="168" t="s">
        <v>170</v>
      </c>
      <c r="U22" s="168" t="s">
        <v>73</v>
      </c>
      <c r="V22" s="168" t="s">
        <v>74</v>
      </c>
      <c r="W22" s="168" t="s">
        <v>207</v>
      </c>
      <c r="X22" s="171" t="s">
        <v>208</v>
      </c>
      <c r="Y22" s="223"/>
    </row>
    <row r="23" spans="1:25" s="172" customFormat="1" ht="33" hidden="1" customHeight="1" x14ac:dyDescent="0.25">
      <c r="A23" s="168">
        <v>1910</v>
      </c>
      <c r="B23" s="169" t="s">
        <v>42</v>
      </c>
      <c r="C23" s="169" t="s">
        <v>17</v>
      </c>
      <c r="D23" s="169" t="s">
        <v>336</v>
      </c>
      <c r="E23" s="169" t="s">
        <v>235</v>
      </c>
      <c r="F23" s="169" t="s">
        <v>407</v>
      </c>
      <c r="G23" s="169" t="s">
        <v>69</v>
      </c>
      <c r="H23" s="169"/>
      <c r="I23" s="169"/>
      <c r="J23" s="168">
        <v>0</v>
      </c>
      <c r="K23" s="168">
        <v>0</v>
      </c>
      <c r="L23" s="170">
        <v>11459</v>
      </c>
      <c r="M23" s="168">
        <v>1</v>
      </c>
      <c r="N23" s="170">
        <v>11459</v>
      </c>
      <c r="O23" s="170">
        <v>0</v>
      </c>
      <c r="P23" s="170">
        <v>0</v>
      </c>
      <c r="Q23" s="170">
        <v>11459</v>
      </c>
      <c r="R23" s="170">
        <v>11459</v>
      </c>
      <c r="S23" s="168" t="s">
        <v>72</v>
      </c>
      <c r="T23" s="168" t="s">
        <v>170</v>
      </c>
      <c r="U23" s="168" t="s">
        <v>87</v>
      </c>
      <c r="V23" s="168" t="s">
        <v>88</v>
      </c>
      <c r="W23" s="168" t="s">
        <v>207</v>
      </c>
      <c r="X23" s="171" t="s">
        <v>208</v>
      </c>
      <c r="Y23" s="40">
        <v>1100</v>
      </c>
    </row>
    <row r="24" spans="1:25" s="172" customFormat="1" ht="33" hidden="1" customHeight="1" x14ac:dyDescent="0.25">
      <c r="A24" s="168">
        <v>1961</v>
      </c>
      <c r="B24" s="169" t="s">
        <v>42</v>
      </c>
      <c r="C24" s="169" t="s">
        <v>17</v>
      </c>
      <c r="D24" s="169" t="s">
        <v>337</v>
      </c>
      <c r="E24" s="169" t="s">
        <v>236</v>
      </c>
      <c r="F24" s="169" t="s">
        <v>115</v>
      </c>
      <c r="G24" s="169" t="s">
        <v>69</v>
      </c>
      <c r="H24" s="169"/>
      <c r="I24" s="169"/>
      <c r="J24" s="168">
        <v>0</v>
      </c>
      <c r="K24" s="168">
        <v>0</v>
      </c>
      <c r="L24" s="170">
        <v>174322</v>
      </c>
      <c r="M24" s="168">
        <v>1</v>
      </c>
      <c r="N24" s="170">
        <v>174322</v>
      </c>
      <c r="O24" s="170">
        <v>0</v>
      </c>
      <c r="P24" s="170">
        <v>0</v>
      </c>
      <c r="Q24" s="170">
        <v>174322</v>
      </c>
      <c r="R24" s="170">
        <v>174322</v>
      </c>
      <c r="S24" s="168" t="s">
        <v>72</v>
      </c>
      <c r="T24" s="168" t="s">
        <v>170</v>
      </c>
      <c r="U24" s="168" t="s">
        <v>73</v>
      </c>
      <c r="V24" s="168" t="s">
        <v>74</v>
      </c>
      <c r="W24" s="168" t="s">
        <v>207</v>
      </c>
      <c r="X24" s="171" t="s">
        <v>208</v>
      </c>
      <c r="Y24" s="40">
        <v>2200</v>
      </c>
    </row>
    <row r="25" spans="1:25" s="172" customFormat="1" ht="33" hidden="1" customHeight="1" x14ac:dyDescent="0.25">
      <c r="A25" s="168">
        <v>1964</v>
      </c>
      <c r="B25" s="169" t="s">
        <v>42</v>
      </c>
      <c r="C25" s="169" t="s">
        <v>17</v>
      </c>
      <c r="D25" s="169" t="s">
        <v>338</v>
      </c>
      <c r="E25" s="169" t="s">
        <v>237</v>
      </c>
      <c r="F25" s="169" t="s">
        <v>114</v>
      </c>
      <c r="G25" s="169" t="s">
        <v>69</v>
      </c>
      <c r="H25" s="169"/>
      <c r="I25" s="169"/>
      <c r="J25" s="168">
        <v>0</v>
      </c>
      <c r="K25" s="168">
        <v>0</v>
      </c>
      <c r="L25" s="170">
        <v>89866</v>
      </c>
      <c r="M25" s="168">
        <v>1</v>
      </c>
      <c r="N25" s="170">
        <v>89866</v>
      </c>
      <c r="O25" s="170">
        <v>0</v>
      </c>
      <c r="P25" s="170">
        <v>0</v>
      </c>
      <c r="Q25" s="170">
        <v>89866</v>
      </c>
      <c r="R25" s="170">
        <v>89866</v>
      </c>
      <c r="S25" s="168" t="s">
        <v>72</v>
      </c>
      <c r="T25" s="168" t="s">
        <v>170</v>
      </c>
      <c r="U25" s="168" t="s">
        <v>87</v>
      </c>
      <c r="V25" s="168" t="s">
        <v>88</v>
      </c>
      <c r="W25" s="168" t="s">
        <v>207</v>
      </c>
      <c r="X25" s="171" t="s">
        <v>208</v>
      </c>
      <c r="Y25" s="40">
        <v>740</v>
      </c>
    </row>
    <row r="26" spans="1:25" s="172" customFormat="1" ht="33" hidden="1" customHeight="1" x14ac:dyDescent="0.25">
      <c r="A26" s="168">
        <v>1965</v>
      </c>
      <c r="B26" s="169" t="s">
        <v>42</v>
      </c>
      <c r="C26" s="169" t="s">
        <v>17</v>
      </c>
      <c r="D26" s="169" t="s">
        <v>339</v>
      </c>
      <c r="E26" s="169" t="s">
        <v>238</v>
      </c>
      <c r="F26" s="169" t="s">
        <v>239</v>
      </c>
      <c r="G26" s="169" t="s">
        <v>69</v>
      </c>
      <c r="H26" s="169"/>
      <c r="I26" s="169"/>
      <c r="J26" s="168">
        <v>0</v>
      </c>
      <c r="K26" s="168">
        <v>0</v>
      </c>
      <c r="L26" s="170">
        <v>2560</v>
      </c>
      <c r="M26" s="168">
        <v>1</v>
      </c>
      <c r="N26" s="170">
        <v>2560</v>
      </c>
      <c r="O26" s="170">
        <v>0</v>
      </c>
      <c r="P26" s="170">
        <v>0</v>
      </c>
      <c r="Q26" s="170">
        <v>2560</v>
      </c>
      <c r="R26" s="170">
        <v>2560</v>
      </c>
      <c r="S26" s="168" t="s">
        <v>72</v>
      </c>
      <c r="T26" s="168" t="s">
        <v>170</v>
      </c>
      <c r="U26" s="168" t="s">
        <v>87</v>
      </c>
      <c r="V26" s="168" t="s">
        <v>88</v>
      </c>
      <c r="W26" s="168" t="s">
        <v>207</v>
      </c>
      <c r="X26" s="171" t="s">
        <v>208</v>
      </c>
      <c r="Y26" s="40">
        <v>1234</v>
      </c>
    </row>
    <row r="27" spans="1:25" s="172" customFormat="1" ht="33" hidden="1" customHeight="1" x14ac:dyDescent="0.25">
      <c r="A27" s="168">
        <v>1966</v>
      </c>
      <c r="B27" s="169" t="s">
        <v>42</v>
      </c>
      <c r="C27" s="169" t="s">
        <v>17</v>
      </c>
      <c r="D27" s="169" t="s">
        <v>340</v>
      </c>
      <c r="E27" s="169" t="s">
        <v>240</v>
      </c>
      <c r="F27" s="169" t="s">
        <v>241</v>
      </c>
      <c r="G27" s="169" t="s">
        <v>69</v>
      </c>
      <c r="H27" s="169"/>
      <c r="I27" s="169"/>
      <c r="J27" s="168">
        <v>0</v>
      </c>
      <c r="K27" s="168">
        <v>0</v>
      </c>
      <c r="L27" s="170">
        <v>294503</v>
      </c>
      <c r="M27" s="168">
        <v>1</v>
      </c>
      <c r="N27" s="170">
        <v>294503</v>
      </c>
      <c r="O27" s="170">
        <v>0</v>
      </c>
      <c r="P27" s="170">
        <v>0</v>
      </c>
      <c r="Q27" s="170">
        <v>294503</v>
      </c>
      <c r="R27" s="170">
        <v>294503</v>
      </c>
      <c r="S27" s="168" t="s">
        <v>72</v>
      </c>
      <c r="T27" s="168" t="s">
        <v>170</v>
      </c>
      <c r="U27" s="168" t="s">
        <v>87</v>
      </c>
      <c r="V27" s="168" t="s">
        <v>88</v>
      </c>
      <c r="W27" s="168" t="s">
        <v>207</v>
      </c>
      <c r="X27" s="171" t="s">
        <v>208</v>
      </c>
      <c r="Y27" s="40">
        <v>1900</v>
      </c>
    </row>
    <row r="28" spans="1:25" s="172" customFormat="1" ht="33" hidden="1" customHeight="1" x14ac:dyDescent="0.25">
      <c r="A28" s="168">
        <v>1967</v>
      </c>
      <c r="B28" s="169" t="s">
        <v>42</v>
      </c>
      <c r="C28" s="169" t="s">
        <v>17</v>
      </c>
      <c r="D28" s="169" t="s">
        <v>341</v>
      </c>
      <c r="E28" s="169" t="s">
        <v>312</v>
      </c>
      <c r="F28" s="169" t="s">
        <v>313</v>
      </c>
      <c r="G28" s="169" t="s">
        <v>69</v>
      </c>
      <c r="H28" s="169"/>
      <c r="I28" s="169"/>
      <c r="J28" s="168">
        <v>0</v>
      </c>
      <c r="K28" s="168">
        <v>0</v>
      </c>
      <c r="L28" s="170">
        <v>268722</v>
      </c>
      <c r="M28" s="168">
        <v>1</v>
      </c>
      <c r="N28" s="170">
        <v>268722</v>
      </c>
      <c r="O28" s="170">
        <v>0</v>
      </c>
      <c r="P28" s="170">
        <v>0</v>
      </c>
      <c r="Q28" s="170">
        <v>268722</v>
      </c>
      <c r="R28" s="170">
        <v>268722</v>
      </c>
      <c r="S28" s="168" t="s">
        <v>72</v>
      </c>
      <c r="T28" s="168" t="s">
        <v>170</v>
      </c>
      <c r="U28" s="168" t="s">
        <v>87</v>
      </c>
      <c r="V28" s="168" t="s">
        <v>88</v>
      </c>
      <c r="W28" s="168" t="s">
        <v>207</v>
      </c>
      <c r="X28" s="171" t="s">
        <v>208</v>
      </c>
      <c r="Y28" s="40">
        <v>2000</v>
      </c>
    </row>
    <row r="29" spans="1:25" s="172" customFormat="1" ht="33" hidden="1" customHeight="1" x14ac:dyDescent="0.25">
      <c r="A29" s="168">
        <v>1968</v>
      </c>
      <c r="B29" s="169" t="s">
        <v>42</v>
      </c>
      <c r="C29" s="169" t="s">
        <v>17</v>
      </c>
      <c r="D29" s="169" t="s">
        <v>342</v>
      </c>
      <c r="E29" s="169" t="s">
        <v>242</v>
      </c>
      <c r="F29" s="169" t="s">
        <v>243</v>
      </c>
      <c r="G29" s="169" t="s">
        <v>69</v>
      </c>
      <c r="H29" s="169"/>
      <c r="I29" s="169"/>
      <c r="J29" s="168">
        <v>0</v>
      </c>
      <c r="K29" s="168">
        <v>0</v>
      </c>
      <c r="L29" s="170">
        <v>124621</v>
      </c>
      <c r="M29" s="168">
        <v>1</v>
      </c>
      <c r="N29" s="170">
        <v>124621</v>
      </c>
      <c r="O29" s="170">
        <v>0</v>
      </c>
      <c r="P29" s="170">
        <v>0</v>
      </c>
      <c r="Q29" s="170">
        <v>124621</v>
      </c>
      <c r="R29" s="170">
        <v>124621</v>
      </c>
      <c r="S29" s="168" t="s">
        <v>72</v>
      </c>
      <c r="T29" s="168" t="s">
        <v>170</v>
      </c>
      <c r="U29" s="168" t="s">
        <v>87</v>
      </c>
      <c r="V29" s="168" t="s">
        <v>88</v>
      </c>
      <c r="W29" s="168" t="s">
        <v>207</v>
      </c>
      <c r="X29" s="171" t="s">
        <v>208</v>
      </c>
      <c r="Y29" s="40">
        <v>1600</v>
      </c>
    </row>
    <row r="30" spans="1:25" s="172" customFormat="1" ht="33" hidden="1" customHeight="1" x14ac:dyDescent="0.25">
      <c r="A30" s="168">
        <v>1969</v>
      </c>
      <c r="B30" s="169" t="s">
        <v>42</v>
      </c>
      <c r="C30" s="169" t="s">
        <v>17</v>
      </c>
      <c r="D30" s="169" t="s">
        <v>343</v>
      </c>
      <c r="E30" s="169" t="s">
        <v>244</v>
      </c>
      <c r="F30" s="169" t="s">
        <v>245</v>
      </c>
      <c r="G30" s="169" t="s">
        <v>69</v>
      </c>
      <c r="H30" s="169"/>
      <c r="I30" s="169"/>
      <c r="J30" s="168">
        <v>0</v>
      </c>
      <c r="K30" s="168">
        <v>0</v>
      </c>
      <c r="L30" s="170">
        <v>307334</v>
      </c>
      <c r="M30" s="168">
        <v>1</v>
      </c>
      <c r="N30" s="170">
        <v>307334</v>
      </c>
      <c r="O30" s="170">
        <v>0</v>
      </c>
      <c r="P30" s="170">
        <v>0</v>
      </c>
      <c r="Q30" s="170">
        <v>307334</v>
      </c>
      <c r="R30" s="170">
        <v>307334</v>
      </c>
      <c r="S30" s="168" t="s">
        <v>72</v>
      </c>
      <c r="T30" s="168" t="s">
        <v>170</v>
      </c>
      <c r="U30" s="168" t="s">
        <v>87</v>
      </c>
      <c r="V30" s="168" t="s">
        <v>88</v>
      </c>
      <c r="W30" s="168" t="s">
        <v>207</v>
      </c>
      <c r="X30" s="171" t="s">
        <v>208</v>
      </c>
      <c r="Y30" s="40">
        <v>1600</v>
      </c>
    </row>
    <row r="31" spans="1:25" s="172" customFormat="1" ht="33" hidden="1" customHeight="1" x14ac:dyDescent="0.25">
      <c r="A31" s="168">
        <v>1970</v>
      </c>
      <c r="B31" s="169" t="s">
        <v>42</v>
      </c>
      <c r="C31" s="169" t="s">
        <v>17</v>
      </c>
      <c r="D31" s="169" t="s">
        <v>344</v>
      </c>
      <c r="E31" s="169" t="s">
        <v>246</v>
      </c>
      <c r="F31" s="169" t="s">
        <v>247</v>
      </c>
      <c r="G31" s="169" t="s">
        <v>69</v>
      </c>
      <c r="H31" s="169"/>
      <c r="I31" s="169"/>
      <c r="J31" s="168">
        <v>0</v>
      </c>
      <c r="K31" s="168">
        <v>0</v>
      </c>
      <c r="L31" s="170">
        <v>237441</v>
      </c>
      <c r="M31" s="168">
        <v>1</v>
      </c>
      <c r="N31" s="170">
        <v>237441</v>
      </c>
      <c r="O31" s="170">
        <v>0</v>
      </c>
      <c r="P31" s="170">
        <v>0</v>
      </c>
      <c r="Q31" s="170">
        <v>237441</v>
      </c>
      <c r="R31" s="170">
        <v>237441</v>
      </c>
      <c r="S31" s="168" t="s">
        <v>72</v>
      </c>
      <c r="T31" s="168" t="s">
        <v>170</v>
      </c>
      <c r="U31" s="168" t="s">
        <v>87</v>
      </c>
      <c r="V31" s="168" t="s">
        <v>88</v>
      </c>
      <c r="W31" s="168" t="s">
        <v>207</v>
      </c>
      <c r="X31" s="171" t="s">
        <v>208</v>
      </c>
      <c r="Y31" s="40">
        <v>2400</v>
      </c>
    </row>
    <row r="32" spans="1:25" s="172" customFormat="1" ht="33" hidden="1" customHeight="1" x14ac:dyDescent="0.25">
      <c r="A32" s="168">
        <v>1971</v>
      </c>
      <c r="B32" s="169" t="s">
        <v>42</v>
      </c>
      <c r="C32" s="169" t="s">
        <v>17</v>
      </c>
      <c r="D32" s="169" t="s">
        <v>345</v>
      </c>
      <c r="E32" s="169" t="s">
        <v>248</v>
      </c>
      <c r="F32" s="169" t="s">
        <v>249</v>
      </c>
      <c r="G32" s="169" t="s">
        <v>69</v>
      </c>
      <c r="H32" s="169"/>
      <c r="I32" s="169"/>
      <c r="J32" s="168">
        <v>0</v>
      </c>
      <c r="K32" s="168">
        <v>0</v>
      </c>
      <c r="L32" s="170">
        <v>53455</v>
      </c>
      <c r="M32" s="168">
        <v>1</v>
      </c>
      <c r="N32" s="170">
        <v>53455</v>
      </c>
      <c r="O32" s="170">
        <v>0</v>
      </c>
      <c r="P32" s="170">
        <v>0</v>
      </c>
      <c r="Q32" s="170">
        <v>53455</v>
      </c>
      <c r="R32" s="170">
        <v>53455</v>
      </c>
      <c r="S32" s="168" t="s">
        <v>72</v>
      </c>
      <c r="T32" s="168" t="s">
        <v>170</v>
      </c>
      <c r="U32" s="168" t="s">
        <v>87</v>
      </c>
      <c r="V32" s="168" t="s">
        <v>88</v>
      </c>
      <c r="W32" s="168" t="s">
        <v>207</v>
      </c>
      <c r="X32" s="171" t="s">
        <v>208</v>
      </c>
      <c r="Y32" s="40">
        <v>1700</v>
      </c>
    </row>
    <row r="33" spans="1:25" s="172" customFormat="1" ht="33" hidden="1" customHeight="1" x14ac:dyDescent="0.25">
      <c r="A33" s="168">
        <v>1972</v>
      </c>
      <c r="B33" s="169" t="s">
        <v>42</v>
      </c>
      <c r="C33" s="169" t="s">
        <v>17</v>
      </c>
      <c r="D33" s="169" t="s">
        <v>346</v>
      </c>
      <c r="E33" s="169" t="s">
        <v>250</v>
      </c>
      <c r="F33" s="169" t="s">
        <v>251</v>
      </c>
      <c r="G33" s="169" t="s">
        <v>69</v>
      </c>
      <c r="H33" s="169"/>
      <c r="I33" s="169"/>
      <c r="J33" s="168">
        <v>0</v>
      </c>
      <c r="K33" s="168">
        <v>0</v>
      </c>
      <c r="L33" s="170">
        <v>441560</v>
      </c>
      <c r="M33" s="168">
        <v>1</v>
      </c>
      <c r="N33" s="170">
        <v>441560</v>
      </c>
      <c r="O33" s="170">
        <v>0</v>
      </c>
      <c r="P33" s="170">
        <v>0</v>
      </c>
      <c r="Q33" s="170">
        <v>441560</v>
      </c>
      <c r="R33" s="170">
        <v>441560</v>
      </c>
      <c r="S33" s="168" t="s">
        <v>72</v>
      </c>
      <c r="T33" s="168" t="s">
        <v>170</v>
      </c>
      <c r="U33" s="168" t="s">
        <v>87</v>
      </c>
      <c r="V33" s="168" t="s">
        <v>88</v>
      </c>
      <c r="W33" s="168" t="s">
        <v>207</v>
      </c>
      <c r="X33" s="171" t="s">
        <v>208</v>
      </c>
      <c r="Y33" s="40">
        <v>3902</v>
      </c>
    </row>
    <row r="34" spans="1:25" s="172" customFormat="1" ht="33" hidden="1" customHeight="1" x14ac:dyDescent="0.25">
      <c r="A34" s="168">
        <v>2235</v>
      </c>
      <c r="B34" s="169" t="s">
        <v>160</v>
      </c>
      <c r="C34" s="169" t="s">
        <v>161</v>
      </c>
      <c r="D34" s="169" t="s">
        <v>347</v>
      </c>
      <c r="E34" s="169" t="s">
        <v>252</v>
      </c>
      <c r="F34" s="169" t="s">
        <v>112</v>
      </c>
      <c r="G34" s="169" t="s">
        <v>69</v>
      </c>
      <c r="H34" s="169" t="s">
        <v>113</v>
      </c>
      <c r="I34" s="169"/>
      <c r="J34" s="168">
        <v>0</v>
      </c>
      <c r="K34" s="168">
        <v>0</v>
      </c>
      <c r="L34" s="170">
        <v>11376</v>
      </c>
      <c r="M34" s="168">
        <v>1</v>
      </c>
      <c r="N34" s="170">
        <v>11376</v>
      </c>
      <c r="O34" s="170">
        <v>0</v>
      </c>
      <c r="P34" s="170">
        <v>0</v>
      </c>
      <c r="Q34" s="170">
        <v>11376</v>
      </c>
      <c r="R34" s="170">
        <v>11376</v>
      </c>
      <c r="S34" s="168" t="s">
        <v>72</v>
      </c>
      <c r="T34" s="168" t="s">
        <v>170</v>
      </c>
      <c r="U34" s="168" t="s">
        <v>73</v>
      </c>
      <c r="V34" s="168" t="s">
        <v>74</v>
      </c>
      <c r="W34" s="168" t="s">
        <v>207</v>
      </c>
      <c r="X34" s="171" t="s">
        <v>208</v>
      </c>
      <c r="Y34" s="40">
        <v>750</v>
      </c>
    </row>
    <row r="35" spans="1:25" s="172" customFormat="1" ht="33" hidden="1" customHeight="1" x14ac:dyDescent="0.25">
      <c r="A35" s="168">
        <v>3050</v>
      </c>
      <c r="B35" s="169" t="s">
        <v>253</v>
      </c>
      <c r="C35" s="169" t="s">
        <v>254</v>
      </c>
      <c r="D35" s="169" t="s">
        <v>348</v>
      </c>
      <c r="E35" s="169" t="s">
        <v>255</v>
      </c>
      <c r="F35" s="169" t="s">
        <v>256</v>
      </c>
      <c r="G35" s="169" t="s">
        <v>69</v>
      </c>
      <c r="H35" s="169" t="s">
        <v>257</v>
      </c>
      <c r="I35" s="169" t="s">
        <v>258</v>
      </c>
      <c r="J35" s="168">
        <v>210201</v>
      </c>
      <c r="K35" s="168">
        <v>222152</v>
      </c>
      <c r="L35" s="170">
        <v>11951</v>
      </c>
      <c r="M35" s="168">
        <v>3</v>
      </c>
      <c r="N35" s="170">
        <v>35853</v>
      </c>
      <c r="O35" s="170">
        <v>1487</v>
      </c>
      <c r="P35" s="170">
        <v>0</v>
      </c>
      <c r="Q35" s="170">
        <v>3558</v>
      </c>
      <c r="R35" s="170">
        <v>3558</v>
      </c>
      <c r="S35" s="168" t="s">
        <v>72</v>
      </c>
      <c r="T35" s="168" t="s">
        <v>170</v>
      </c>
      <c r="U35" s="168" t="s">
        <v>73</v>
      </c>
      <c r="V35" s="168" t="s">
        <v>74</v>
      </c>
      <c r="W35" s="168" t="s">
        <v>207</v>
      </c>
      <c r="X35" s="171" t="s">
        <v>208</v>
      </c>
      <c r="Y35" s="223">
        <v>1063</v>
      </c>
    </row>
    <row r="36" spans="1:25" s="172" customFormat="1" ht="33" hidden="1" customHeight="1" x14ac:dyDescent="0.25">
      <c r="A36" s="168">
        <v>3051</v>
      </c>
      <c r="B36" s="169" t="s">
        <v>253</v>
      </c>
      <c r="C36" s="169" t="s">
        <v>254</v>
      </c>
      <c r="D36" s="169" t="s">
        <v>349</v>
      </c>
      <c r="E36" s="169" t="s">
        <v>259</v>
      </c>
      <c r="F36" s="169" t="s">
        <v>256</v>
      </c>
      <c r="G36" s="169" t="s">
        <v>69</v>
      </c>
      <c r="H36" s="169" t="s">
        <v>260</v>
      </c>
      <c r="I36" s="169" t="s">
        <v>261</v>
      </c>
      <c r="J36" s="168">
        <v>260290</v>
      </c>
      <c r="K36" s="168">
        <v>271700</v>
      </c>
      <c r="L36" s="170">
        <v>11410</v>
      </c>
      <c r="M36" s="168">
        <v>3</v>
      </c>
      <c r="N36" s="170">
        <v>34230</v>
      </c>
      <c r="O36" s="170">
        <v>1477</v>
      </c>
      <c r="P36" s="170">
        <v>0</v>
      </c>
      <c r="Q36" s="170">
        <v>3402</v>
      </c>
      <c r="R36" s="170">
        <v>3402</v>
      </c>
      <c r="S36" s="168" t="s">
        <v>72</v>
      </c>
      <c r="T36" s="168" t="s">
        <v>170</v>
      </c>
      <c r="U36" s="168" t="s">
        <v>73</v>
      </c>
      <c r="V36" s="168" t="s">
        <v>74</v>
      </c>
      <c r="W36" s="168" t="s">
        <v>207</v>
      </c>
      <c r="X36" s="171" t="s">
        <v>208</v>
      </c>
      <c r="Y36" s="223"/>
    </row>
    <row r="37" spans="1:25" s="172" customFormat="1" ht="33" hidden="1" customHeight="1" x14ac:dyDescent="0.25">
      <c r="A37" s="168">
        <v>3198</v>
      </c>
      <c r="B37" s="169" t="s">
        <v>262</v>
      </c>
      <c r="C37" s="169" t="s">
        <v>28</v>
      </c>
      <c r="D37" s="169" t="s">
        <v>350</v>
      </c>
      <c r="E37" s="169" t="s">
        <v>263</v>
      </c>
      <c r="F37" s="169" t="s">
        <v>146</v>
      </c>
      <c r="G37" s="169" t="s">
        <v>69</v>
      </c>
      <c r="H37" s="169"/>
      <c r="I37" s="169" t="s">
        <v>147</v>
      </c>
      <c r="J37" s="168">
        <v>26286</v>
      </c>
      <c r="K37" s="168">
        <v>29171</v>
      </c>
      <c r="L37" s="170">
        <v>2885</v>
      </c>
      <c r="M37" s="168">
        <v>24</v>
      </c>
      <c r="N37" s="170">
        <v>69240</v>
      </c>
      <c r="O37" s="170">
        <v>0</v>
      </c>
      <c r="P37" s="170">
        <v>0</v>
      </c>
      <c r="Q37" s="170">
        <v>69240</v>
      </c>
      <c r="R37" s="170">
        <v>69240</v>
      </c>
      <c r="S37" s="168" t="s">
        <v>72</v>
      </c>
      <c r="T37" s="168" t="s">
        <v>170</v>
      </c>
      <c r="U37" s="168" t="s">
        <v>73</v>
      </c>
      <c r="V37" s="168" t="s">
        <v>74</v>
      </c>
      <c r="W37" s="168" t="s">
        <v>207</v>
      </c>
      <c r="X37" s="171" t="s">
        <v>208</v>
      </c>
      <c r="Y37" s="223">
        <v>1600</v>
      </c>
    </row>
    <row r="38" spans="1:25" s="172" customFormat="1" ht="33" hidden="1" customHeight="1" x14ac:dyDescent="0.25">
      <c r="A38" s="168">
        <v>3199</v>
      </c>
      <c r="B38" s="169" t="s">
        <v>262</v>
      </c>
      <c r="C38" s="169" t="s">
        <v>28</v>
      </c>
      <c r="D38" s="169" t="s">
        <v>351</v>
      </c>
      <c r="E38" s="169" t="s">
        <v>264</v>
      </c>
      <c r="F38" s="169" t="s">
        <v>146</v>
      </c>
      <c r="G38" s="169" t="s">
        <v>69</v>
      </c>
      <c r="H38" s="169"/>
      <c r="I38" s="169" t="s">
        <v>148</v>
      </c>
      <c r="J38" s="168">
        <v>37116</v>
      </c>
      <c r="K38" s="168">
        <v>42224</v>
      </c>
      <c r="L38" s="170">
        <v>5108</v>
      </c>
      <c r="M38" s="168">
        <v>24</v>
      </c>
      <c r="N38" s="170">
        <v>122592</v>
      </c>
      <c r="O38" s="170">
        <v>0</v>
      </c>
      <c r="P38" s="170">
        <v>0</v>
      </c>
      <c r="Q38" s="170">
        <v>122592</v>
      </c>
      <c r="R38" s="170">
        <v>122592</v>
      </c>
      <c r="S38" s="168" t="s">
        <v>72</v>
      </c>
      <c r="T38" s="168" t="s">
        <v>170</v>
      </c>
      <c r="U38" s="168" t="s">
        <v>73</v>
      </c>
      <c r="V38" s="168" t="s">
        <v>74</v>
      </c>
      <c r="W38" s="168" t="s">
        <v>207</v>
      </c>
      <c r="X38" s="171" t="s">
        <v>208</v>
      </c>
      <c r="Y38" s="223"/>
    </row>
    <row r="39" spans="1:25" s="172" customFormat="1" ht="33" hidden="1" customHeight="1" x14ac:dyDescent="0.25">
      <c r="A39" s="168">
        <v>4343</v>
      </c>
      <c r="B39" s="169" t="s">
        <v>44</v>
      </c>
      <c r="C39" s="169" t="s">
        <v>18</v>
      </c>
      <c r="D39" s="169" t="s">
        <v>352</v>
      </c>
      <c r="E39" s="169" t="s">
        <v>265</v>
      </c>
      <c r="F39" s="169" t="s">
        <v>266</v>
      </c>
      <c r="G39" s="169" t="s">
        <v>69</v>
      </c>
      <c r="H39" s="169" t="s">
        <v>116</v>
      </c>
      <c r="I39" s="169" t="s">
        <v>117</v>
      </c>
      <c r="J39" s="168">
        <v>51777</v>
      </c>
      <c r="K39" s="168">
        <v>52833</v>
      </c>
      <c r="L39" s="170">
        <v>1056</v>
      </c>
      <c r="M39" s="168">
        <v>18</v>
      </c>
      <c r="N39" s="170">
        <v>19008</v>
      </c>
      <c r="O39" s="170">
        <v>56</v>
      </c>
      <c r="P39" s="170">
        <v>0</v>
      </c>
      <c r="Q39" s="170">
        <v>19064</v>
      </c>
      <c r="R39" s="170">
        <v>19064</v>
      </c>
      <c r="S39" s="168" t="s">
        <v>72</v>
      </c>
      <c r="T39" s="168" t="s">
        <v>170</v>
      </c>
      <c r="U39" s="168" t="s">
        <v>73</v>
      </c>
      <c r="V39" s="168" t="s">
        <v>74</v>
      </c>
      <c r="W39" s="168" t="s">
        <v>207</v>
      </c>
      <c r="X39" s="171" t="s">
        <v>208</v>
      </c>
      <c r="Y39" s="40">
        <v>995</v>
      </c>
    </row>
    <row r="40" spans="1:25" s="172" customFormat="1" ht="33" customHeight="1" x14ac:dyDescent="0.25">
      <c r="A40" s="168">
        <v>4377</v>
      </c>
      <c r="B40" s="169" t="s">
        <v>162</v>
      </c>
      <c r="C40" s="169" t="s">
        <v>21</v>
      </c>
      <c r="D40" s="169" t="s">
        <v>353</v>
      </c>
      <c r="E40" s="169" t="s">
        <v>267</v>
      </c>
      <c r="F40" s="169" t="s">
        <v>121</v>
      </c>
      <c r="G40" s="169" t="s">
        <v>69</v>
      </c>
      <c r="H40" s="169"/>
      <c r="I40" s="169"/>
      <c r="J40" s="168">
        <v>0</v>
      </c>
      <c r="K40" s="168">
        <v>0</v>
      </c>
      <c r="L40" s="170">
        <v>16412</v>
      </c>
      <c r="M40" s="168">
        <v>1</v>
      </c>
      <c r="N40" s="170">
        <v>16412</v>
      </c>
      <c r="O40" s="170">
        <v>0</v>
      </c>
      <c r="P40" s="170">
        <v>0</v>
      </c>
      <c r="Q40" s="170">
        <v>16412</v>
      </c>
      <c r="R40" s="170">
        <v>16412</v>
      </c>
      <c r="S40" s="168" t="s">
        <v>72</v>
      </c>
      <c r="T40" s="168" t="s">
        <v>170</v>
      </c>
      <c r="U40" s="168" t="s">
        <v>73</v>
      </c>
      <c r="V40" s="168" t="s">
        <v>74</v>
      </c>
      <c r="W40" s="168" t="s">
        <v>207</v>
      </c>
      <c r="X40" s="171" t="s">
        <v>208</v>
      </c>
      <c r="Y40" s="40">
        <v>995</v>
      </c>
    </row>
    <row r="41" spans="1:25" s="172" customFormat="1" ht="33" hidden="1" customHeight="1" x14ac:dyDescent="0.25">
      <c r="A41" s="168">
        <v>4760</v>
      </c>
      <c r="B41" s="169" t="s">
        <v>268</v>
      </c>
      <c r="C41" s="169" t="s">
        <v>19</v>
      </c>
      <c r="D41" s="169" t="s">
        <v>354</v>
      </c>
      <c r="E41" s="169" t="s">
        <v>269</v>
      </c>
      <c r="F41" s="169" t="s">
        <v>118</v>
      </c>
      <c r="G41" s="169" t="s">
        <v>69</v>
      </c>
      <c r="H41" s="169"/>
      <c r="I41" s="169"/>
      <c r="J41" s="168">
        <v>0</v>
      </c>
      <c r="K41" s="168">
        <v>0</v>
      </c>
      <c r="L41" s="170">
        <v>95442</v>
      </c>
      <c r="M41" s="168">
        <v>1</v>
      </c>
      <c r="N41" s="170">
        <v>95442</v>
      </c>
      <c r="O41" s="170">
        <v>0</v>
      </c>
      <c r="P41" s="170">
        <v>0</v>
      </c>
      <c r="Q41" s="170">
        <v>95442</v>
      </c>
      <c r="R41" s="170">
        <v>95442</v>
      </c>
      <c r="S41" s="168" t="s">
        <v>72</v>
      </c>
      <c r="T41" s="168" t="s">
        <v>170</v>
      </c>
      <c r="U41" s="168" t="s">
        <v>73</v>
      </c>
      <c r="V41" s="168" t="s">
        <v>74</v>
      </c>
      <c r="W41" s="168" t="s">
        <v>207</v>
      </c>
      <c r="X41" s="171" t="s">
        <v>208</v>
      </c>
      <c r="Y41" s="40">
        <v>888</v>
      </c>
    </row>
    <row r="42" spans="1:25" s="172" customFormat="1" ht="33" hidden="1" customHeight="1" x14ac:dyDescent="0.25">
      <c r="A42" s="168">
        <v>4924</v>
      </c>
      <c r="B42" s="169" t="s">
        <v>45</v>
      </c>
      <c r="C42" s="169" t="s">
        <v>20</v>
      </c>
      <c r="D42" s="169" t="s">
        <v>355</v>
      </c>
      <c r="E42" s="169" t="s">
        <v>270</v>
      </c>
      <c r="F42" s="169" t="s">
        <v>119</v>
      </c>
      <c r="G42" s="169" t="s">
        <v>69</v>
      </c>
      <c r="H42" s="169" t="s">
        <v>120</v>
      </c>
      <c r="I42" s="169"/>
      <c r="J42" s="168">
        <v>0</v>
      </c>
      <c r="K42" s="168">
        <v>0</v>
      </c>
      <c r="L42" s="170">
        <v>300048</v>
      </c>
      <c r="M42" s="168">
        <v>1</v>
      </c>
      <c r="N42" s="170">
        <v>300048</v>
      </c>
      <c r="O42" s="170">
        <v>0</v>
      </c>
      <c r="P42" s="170">
        <v>0</v>
      </c>
      <c r="Q42" s="170">
        <v>300048</v>
      </c>
      <c r="R42" s="170">
        <v>300048</v>
      </c>
      <c r="S42" s="168" t="s">
        <v>72</v>
      </c>
      <c r="T42" s="168" t="s">
        <v>170</v>
      </c>
      <c r="U42" s="168" t="s">
        <v>73</v>
      </c>
      <c r="V42" s="168" t="s">
        <v>74</v>
      </c>
      <c r="W42" s="168" t="s">
        <v>207</v>
      </c>
      <c r="X42" s="171" t="s">
        <v>208</v>
      </c>
      <c r="Y42" s="40">
        <v>1150</v>
      </c>
    </row>
    <row r="43" spans="1:25" s="172" customFormat="1" ht="33" hidden="1" customHeight="1" x14ac:dyDescent="0.25">
      <c r="A43" s="168">
        <v>5710</v>
      </c>
      <c r="B43" s="169" t="s">
        <v>46</v>
      </c>
      <c r="C43" s="169" t="s">
        <v>22</v>
      </c>
      <c r="D43" s="169" t="s">
        <v>356</v>
      </c>
      <c r="E43" s="169" t="s">
        <v>409</v>
      </c>
      <c r="F43" s="169" t="s">
        <v>357</v>
      </c>
      <c r="G43" s="169" t="s">
        <v>69</v>
      </c>
      <c r="H43" s="169" t="s">
        <v>123</v>
      </c>
      <c r="I43" s="169" t="s">
        <v>358</v>
      </c>
      <c r="J43" s="168">
        <v>342649</v>
      </c>
      <c r="K43" s="168">
        <v>433110</v>
      </c>
      <c r="L43" s="170">
        <v>90461</v>
      </c>
      <c r="M43" s="168">
        <v>0.3</v>
      </c>
      <c r="N43" s="170">
        <v>27138</v>
      </c>
      <c r="O43" s="170">
        <v>0</v>
      </c>
      <c r="P43" s="170">
        <v>0</v>
      </c>
      <c r="Q43" s="170">
        <v>27138</v>
      </c>
      <c r="R43" s="170">
        <v>27138</v>
      </c>
      <c r="S43" s="168" t="s">
        <v>72</v>
      </c>
      <c r="T43" s="168" t="s">
        <v>170</v>
      </c>
      <c r="U43" s="168" t="s">
        <v>73</v>
      </c>
      <c r="V43" s="168" t="s">
        <v>74</v>
      </c>
      <c r="W43" s="168" t="s">
        <v>207</v>
      </c>
      <c r="X43" s="171" t="s">
        <v>208</v>
      </c>
      <c r="Y43" s="40">
        <v>790</v>
      </c>
    </row>
    <row r="44" spans="1:25" s="172" customFormat="1" ht="33" hidden="1" customHeight="1" x14ac:dyDescent="0.25">
      <c r="A44" s="168">
        <v>6695</v>
      </c>
      <c r="B44" s="169" t="s">
        <v>274</v>
      </c>
      <c r="C44" s="169" t="s">
        <v>23</v>
      </c>
      <c r="D44" s="169" t="s">
        <v>361</v>
      </c>
      <c r="E44" s="169" t="s">
        <v>275</v>
      </c>
      <c r="F44" s="169" t="s">
        <v>125</v>
      </c>
      <c r="G44" s="169" t="s">
        <v>69</v>
      </c>
      <c r="H44" s="169" t="s">
        <v>126</v>
      </c>
      <c r="I44" s="169" t="s">
        <v>127</v>
      </c>
      <c r="J44" s="168">
        <v>794319</v>
      </c>
      <c r="K44" s="168">
        <v>802435</v>
      </c>
      <c r="L44" s="170">
        <v>8116</v>
      </c>
      <c r="M44" s="168">
        <v>4</v>
      </c>
      <c r="N44" s="170">
        <v>32464</v>
      </c>
      <c r="O44" s="170">
        <v>0</v>
      </c>
      <c r="P44" s="170">
        <v>0</v>
      </c>
      <c r="Q44" s="170">
        <v>32464</v>
      </c>
      <c r="R44" s="170">
        <v>32464</v>
      </c>
      <c r="S44" s="168" t="s">
        <v>72</v>
      </c>
      <c r="T44" s="168" t="s">
        <v>170</v>
      </c>
      <c r="U44" s="168" t="s">
        <v>73</v>
      </c>
      <c r="V44" s="168" t="s">
        <v>74</v>
      </c>
      <c r="W44" s="168" t="s">
        <v>207</v>
      </c>
      <c r="X44" s="171" t="s">
        <v>208</v>
      </c>
      <c r="Y44" s="40">
        <v>682</v>
      </c>
    </row>
    <row r="45" spans="1:25" s="172" customFormat="1" ht="33" hidden="1" customHeight="1" x14ac:dyDescent="0.25">
      <c r="A45" s="168">
        <v>6696</v>
      </c>
      <c r="B45" s="169" t="s">
        <v>274</v>
      </c>
      <c r="C45" s="169" t="s">
        <v>23</v>
      </c>
      <c r="D45" s="169" t="s">
        <v>362</v>
      </c>
      <c r="E45" s="169" t="s">
        <v>276</v>
      </c>
      <c r="F45" s="169" t="s">
        <v>128</v>
      </c>
      <c r="G45" s="169" t="s">
        <v>69</v>
      </c>
      <c r="H45" s="169" t="s">
        <v>126</v>
      </c>
      <c r="I45" s="169" t="s">
        <v>129</v>
      </c>
      <c r="J45" s="168">
        <v>568087</v>
      </c>
      <c r="K45" s="168">
        <v>571625</v>
      </c>
      <c r="L45" s="170">
        <v>3538</v>
      </c>
      <c r="M45" s="168">
        <v>4</v>
      </c>
      <c r="N45" s="170">
        <v>14152</v>
      </c>
      <c r="O45" s="170">
        <v>0</v>
      </c>
      <c r="P45" s="170">
        <v>0</v>
      </c>
      <c r="Q45" s="170">
        <v>14152</v>
      </c>
      <c r="R45" s="170">
        <v>14152</v>
      </c>
      <c r="S45" s="168" t="s">
        <v>72</v>
      </c>
      <c r="T45" s="168" t="s">
        <v>170</v>
      </c>
      <c r="U45" s="168" t="s">
        <v>73</v>
      </c>
      <c r="V45" s="168" t="s">
        <v>74</v>
      </c>
      <c r="W45" s="168" t="s">
        <v>207</v>
      </c>
      <c r="X45" s="171" t="s">
        <v>208</v>
      </c>
      <c r="Y45" s="40">
        <v>682</v>
      </c>
    </row>
    <row r="46" spans="1:25" s="172" customFormat="1" ht="33" hidden="1" customHeight="1" x14ac:dyDescent="0.25">
      <c r="A46" s="168">
        <v>6729</v>
      </c>
      <c r="B46" s="169" t="s">
        <v>277</v>
      </c>
      <c r="C46" s="169" t="s">
        <v>24</v>
      </c>
      <c r="D46" s="169" t="s">
        <v>363</v>
      </c>
      <c r="E46" s="169" t="s">
        <v>278</v>
      </c>
      <c r="F46" s="169" t="s">
        <v>130</v>
      </c>
      <c r="G46" s="169" t="s">
        <v>69</v>
      </c>
      <c r="H46" s="169" t="s">
        <v>131</v>
      </c>
      <c r="I46" s="169"/>
      <c r="J46" s="168">
        <v>0</v>
      </c>
      <c r="K46" s="168">
        <v>0</v>
      </c>
      <c r="L46" s="170">
        <v>44800</v>
      </c>
      <c r="M46" s="168">
        <v>1</v>
      </c>
      <c r="N46" s="170">
        <v>44800</v>
      </c>
      <c r="O46" s="170">
        <v>0</v>
      </c>
      <c r="P46" s="170">
        <v>0</v>
      </c>
      <c r="Q46" s="170">
        <v>46533</v>
      </c>
      <c r="R46" s="170">
        <v>46533</v>
      </c>
      <c r="S46" s="168" t="s">
        <v>72</v>
      </c>
      <c r="T46" s="168" t="s">
        <v>170</v>
      </c>
      <c r="U46" s="168" t="s">
        <v>73</v>
      </c>
      <c r="V46" s="168" t="s">
        <v>74</v>
      </c>
      <c r="W46" s="168" t="s">
        <v>207</v>
      </c>
      <c r="X46" s="171" t="s">
        <v>208</v>
      </c>
      <c r="Y46" s="223">
        <v>1036</v>
      </c>
    </row>
    <row r="47" spans="1:25" s="172" customFormat="1" ht="33" hidden="1" customHeight="1" x14ac:dyDescent="0.25">
      <c r="A47" s="168">
        <v>6730</v>
      </c>
      <c r="B47" s="169" t="s">
        <v>277</v>
      </c>
      <c r="C47" s="169" t="s">
        <v>24</v>
      </c>
      <c r="D47" s="169" t="s">
        <v>364</v>
      </c>
      <c r="E47" s="169" t="s">
        <v>279</v>
      </c>
      <c r="F47" s="169" t="s">
        <v>132</v>
      </c>
      <c r="G47" s="169" t="s">
        <v>69</v>
      </c>
      <c r="H47" s="169" t="s">
        <v>133</v>
      </c>
      <c r="I47" s="169"/>
      <c r="J47" s="168">
        <v>0</v>
      </c>
      <c r="K47" s="168">
        <v>0</v>
      </c>
      <c r="L47" s="170">
        <v>51600</v>
      </c>
      <c r="M47" s="168">
        <v>1</v>
      </c>
      <c r="N47" s="170">
        <v>51600</v>
      </c>
      <c r="O47" s="170">
        <v>0</v>
      </c>
      <c r="P47" s="170">
        <v>0</v>
      </c>
      <c r="Q47" s="170">
        <v>53336</v>
      </c>
      <c r="R47" s="170">
        <v>53336</v>
      </c>
      <c r="S47" s="168" t="s">
        <v>72</v>
      </c>
      <c r="T47" s="168" t="s">
        <v>170</v>
      </c>
      <c r="U47" s="168" t="s">
        <v>73</v>
      </c>
      <c r="V47" s="168" t="s">
        <v>74</v>
      </c>
      <c r="W47" s="168" t="s">
        <v>207</v>
      </c>
      <c r="X47" s="171" t="s">
        <v>208</v>
      </c>
      <c r="Y47" s="223"/>
    </row>
    <row r="48" spans="1:25" s="172" customFormat="1" ht="33" hidden="1" customHeight="1" x14ac:dyDescent="0.25">
      <c r="A48" s="168">
        <v>7010</v>
      </c>
      <c r="B48" s="169" t="s">
        <v>280</v>
      </c>
      <c r="C48" s="169" t="s">
        <v>281</v>
      </c>
      <c r="D48" s="169" t="s">
        <v>365</v>
      </c>
      <c r="E48" s="169" t="s">
        <v>282</v>
      </c>
      <c r="F48" s="169" t="s">
        <v>283</v>
      </c>
      <c r="G48" s="169" t="s">
        <v>69</v>
      </c>
      <c r="H48" s="169" t="s">
        <v>284</v>
      </c>
      <c r="I48" s="169" t="s">
        <v>109</v>
      </c>
      <c r="J48" s="168">
        <v>1507800</v>
      </c>
      <c r="K48" s="168">
        <v>1508363</v>
      </c>
      <c r="L48" s="170">
        <v>563</v>
      </c>
      <c r="M48" s="168">
        <v>0.2</v>
      </c>
      <c r="N48" s="170">
        <v>113</v>
      </c>
      <c r="O48" s="170">
        <v>0</v>
      </c>
      <c r="P48" s="170">
        <v>0</v>
      </c>
      <c r="Q48" s="170">
        <v>112</v>
      </c>
      <c r="R48" s="170">
        <v>112</v>
      </c>
      <c r="S48" s="168" t="s">
        <v>72</v>
      </c>
      <c r="T48" s="168" t="s">
        <v>170</v>
      </c>
      <c r="U48" s="168" t="s">
        <v>73</v>
      </c>
      <c r="V48" s="168" t="s">
        <v>74</v>
      </c>
      <c r="W48" s="168" t="s">
        <v>207</v>
      </c>
      <c r="X48" s="171" t="s">
        <v>208</v>
      </c>
      <c r="Y48" s="223">
        <v>1650</v>
      </c>
    </row>
    <row r="49" spans="1:25" s="172" customFormat="1" ht="33" hidden="1" customHeight="1" x14ac:dyDescent="0.25">
      <c r="A49" s="168">
        <v>7011</v>
      </c>
      <c r="B49" s="169" t="s">
        <v>280</v>
      </c>
      <c r="C49" s="169" t="s">
        <v>281</v>
      </c>
      <c r="D49" s="169" t="s">
        <v>366</v>
      </c>
      <c r="E49" s="169" t="s">
        <v>285</v>
      </c>
      <c r="F49" s="169" t="s">
        <v>286</v>
      </c>
      <c r="G49" s="169" t="s">
        <v>69</v>
      </c>
      <c r="H49" s="169" t="s">
        <v>284</v>
      </c>
      <c r="I49" s="169" t="s">
        <v>110</v>
      </c>
      <c r="J49" s="168">
        <v>2820402</v>
      </c>
      <c r="K49" s="168">
        <v>2827672</v>
      </c>
      <c r="L49" s="170">
        <v>7270</v>
      </c>
      <c r="M49" s="168">
        <v>0.2</v>
      </c>
      <c r="N49" s="170">
        <v>1454</v>
      </c>
      <c r="O49" s="170">
        <v>0</v>
      </c>
      <c r="P49" s="170">
        <v>0</v>
      </c>
      <c r="Q49" s="170">
        <v>1454</v>
      </c>
      <c r="R49" s="170">
        <v>1454</v>
      </c>
      <c r="S49" s="168" t="s">
        <v>72</v>
      </c>
      <c r="T49" s="168" t="s">
        <v>170</v>
      </c>
      <c r="U49" s="168" t="s">
        <v>73</v>
      </c>
      <c r="V49" s="168" t="s">
        <v>74</v>
      </c>
      <c r="W49" s="168" t="s">
        <v>207</v>
      </c>
      <c r="X49" s="171" t="s">
        <v>208</v>
      </c>
      <c r="Y49" s="223"/>
    </row>
    <row r="50" spans="1:25" s="172" customFormat="1" ht="33" hidden="1" customHeight="1" x14ac:dyDescent="0.25">
      <c r="A50" s="168">
        <v>7012</v>
      </c>
      <c r="B50" s="169" t="s">
        <v>280</v>
      </c>
      <c r="C50" s="169" t="s">
        <v>281</v>
      </c>
      <c r="D50" s="169" t="s">
        <v>367</v>
      </c>
      <c r="E50" s="169" t="s">
        <v>287</v>
      </c>
      <c r="F50" s="169" t="s">
        <v>283</v>
      </c>
      <c r="G50" s="169" t="s">
        <v>69</v>
      </c>
      <c r="H50" s="169" t="s">
        <v>284</v>
      </c>
      <c r="I50" s="169" t="s">
        <v>111</v>
      </c>
      <c r="J50" s="168">
        <v>3187240</v>
      </c>
      <c r="K50" s="168">
        <v>3187497</v>
      </c>
      <c r="L50" s="170">
        <v>257</v>
      </c>
      <c r="M50" s="168">
        <v>0.2</v>
      </c>
      <c r="N50" s="170">
        <v>51</v>
      </c>
      <c r="O50" s="170">
        <v>0</v>
      </c>
      <c r="P50" s="170">
        <v>0</v>
      </c>
      <c r="Q50" s="170">
        <v>51</v>
      </c>
      <c r="R50" s="170">
        <v>51</v>
      </c>
      <c r="S50" s="168" t="s">
        <v>72</v>
      </c>
      <c r="T50" s="168" t="s">
        <v>170</v>
      </c>
      <c r="U50" s="168" t="s">
        <v>73</v>
      </c>
      <c r="V50" s="168" t="s">
        <v>74</v>
      </c>
      <c r="W50" s="168" t="s">
        <v>207</v>
      </c>
      <c r="X50" s="171" t="s">
        <v>208</v>
      </c>
      <c r="Y50" s="223"/>
    </row>
    <row r="51" spans="1:25" s="172" customFormat="1" ht="33" hidden="1" customHeight="1" x14ac:dyDescent="0.25">
      <c r="A51" s="168">
        <v>7013</v>
      </c>
      <c r="B51" s="169" t="s">
        <v>280</v>
      </c>
      <c r="C51" s="169" t="s">
        <v>281</v>
      </c>
      <c r="D51" s="169" t="s">
        <v>427</v>
      </c>
      <c r="E51" s="169" t="s">
        <v>428</v>
      </c>
      <c r="F51" s="169" t="s">
        <v>429</v>
      </c>
      <c r="G51" s="169" t="s">
        <v>69</v>
      </c>
      <c r="H51" s="169"/>
      <c r="I51" s="169" t="s">
        <v>430</v>
      </c>
      <c r="J51" s="168">
        <v>319248</v>
      </c>
      <c r="K51" s="168">
        <v>319269</v>
      </c>
      <c r="L51" s="170">
        <v>21</v>
      </c>
      <c r="M51" s="168">
        <v>3</v>
      </c>
      <c r="N51" s="170">
        <v>63</v>
      </c>
      <c r="O51" s="170">
        <v>0</v>
      </c>
      <c r="P51" s="170">
        <v>0</v>
      </c>
      <c r="Q51" s="170">
        <v>63</v>
      </c>
      <c r="R51" s="170">
        <v>63</v>
      </c>
      <c r="S51" s="168" t="s">
        <v>72</v>
      </c>
      <c r="T51" s="168" t="s">
        <v>170</v>
      </c>
      <c r="U51" s="168" t="s">
        <v>73</v>
      </c>
      <c r="V51" s="168" t="s">
        <v>74</v>
      </c>
      <c r="W51" s="168" t="s">
        <v>207</v>
      </c>
      <c r="X51" s="171" t="s">
        <v>208</v>
      </c>
      <c r="Y51" s="223"/>
    </row>
    <row r="52" spans="1:25" s="172" customFormat="1" ht="33" hidden="1" customHeight="1" x14ac:dyDescent="0.25">
      <c r="A52" s="168">
        <v>7014</v>
      </c>
      <c r="B52" s="169" t="s">
        <v>280</v>
      </c>
      <c r="C52" s="169" t="s">
        <v>281</v>
      </c>
      <c r="D52" s="169" t="s">
        <v>368</v>
      </c>
      <c r="E52" s="169" t="s">
        <v>288</v>
      </c>
      <c r="F52" s="169" t="s">
        <v>289</v>
      </c>
      <c r="G52" s="169" t="s">
        <v>69</v>
      </c>
      <c r="H52" s="169"/>
      <c r="I52" s="169" t="s">
        <v>290</v>
      </c>
      <c r="J52" s="168">
        <v>500576</v>
      </c>
      <c r="K52" s="168">
        <v>500875</v>
      </c>
      <c r="L52" s="170">
        <v>299</v>
      </c>
      <c r="M52" s="168">
        <v>3</v>
      </c>
      <c r="N52" s="170">
        <v>897</v>
      </c>
      <c r="O52" s="170">
        <v>0</v>
      </c>
      <c r="P52" s="170">
        <v>0</v>
      </c>
      <c r="Q52" s="170">
        <v>897</v>
      </c>
      <c r="R52" s="170">
        <v>897</v>
      </c>
      <c r="S52" s="168" t="s">
        <v>72</v>
      </c>
      <c r="T52" s="168" t="s">
        <v>170</v>
      </c>
      <c r="U52" s="168" t="s">
        <v>73</v>
      </c>
      <c r="V52" s="168" t="s">
        <v>74</v>
      </c>
      <c r="W52" s="168" t="s">
        <v>207</v>
      </c>
      <c r="X52" s="171" t="s">
        <v>208</v>
      </c>
      <c r="Y52" s="223"/>
    </row>
    <row r="53" spans="1:25" s="172" customFormat="1" ht="33" hidden="1" customHeight="1" x14ac:dyDescent="0.25">
      <c r="A53" s="168">
        <v>9064</v>
      </c>
      <c r="B53" s="169" t="s">
        <v>291</v>
      </c>
      <c r="C53" s="169" t="s">
        <v>25</v>
      </c>
      <c r="D53" s="169" t="s">
        <v>369</v>
      </c>
      <c r="E53" s="169" t="s">
        <v>292</v>
      </c>
      <c r="F53" s="169" t="s">
        <v>134</v>
      </c>
      <c r="G53" s="169" t="s">
        <v>69</v>
      </c>
      <c r="H53" s="169" t="s">
        <v>135</v>
      </c>
      <c r="I53" s="169" t="s">
        <v>136</v>
      </c>
      <c r="J53" s="168">
        <v>699774</v>
      </c>
      <c r="K53" s="168">
        <v>787951</v>
      </c>
      <c r="L53" s="170">
        <v>88177</v>
      </c>
      <c r="M53" s="168">
        <v>0.04</v>
      </c>
      <c r="N53" s="170">
        <v>3527</v>
      </c>
      <c r="O53" s="170">
        <v>0</v>
      </c>
      <c r="P53" s="170">
        <v>0</v>
      </c>
      <c r="Q53" s="170">
        <v>3527</v>
      </c>
      <c r="R53" s="170">
        <v>3527</v>
      </c>
      <c r="S53" s="168" t="s">
        <v>72</v>
      </c>
      <c r="T53" s="168" t="s">
        <v>170</v>
      </c>
      <c r="U53" s="168" t="s">
        <v>73</v>
      </c>
      <c r="V53" s="168" t="s">
        <v>74</v>
      </c>
      <c r="W53" s="168" t="s">
        <v>207</v>
      </c>
      <c r="X53" s="171" t="s">
        <v>208</v>
      </c>
      <c r="Y53" s="224">
        <v>980.5</v>
      </c>
    </row>
    <row r="54" spans="1:25" s="172" customFormat="1" ht="33" hidden="1" customHeight="1" x14ac:dyDescent="0.25">
      <c r="A54" s="168">
        <v>9065</v>
      </c>
      <c r="B54" s="169" t="s">
        <v>291</v>
      </c>
      <c r="C54" s="169" t="s">
        <v>25</v>
      </c>
      <c r="D54" s="169" t="s">
        <v>370</v>
      </c>
      <c r="E54" s="169" t="s">
        <v>293</v>
      </c>
      <c r="F54" s="169" t="s">
        <v>137</v>
      </c>
      <c r="G54" s="169" t="s">
        <v>69</v>
      </c>
      <c r="H54" s="169" t="s">
        <v>135</v>
      </c>
      <c r="I54" s="169" t="s">
        <v>138</v>
      </c>
      <c r="J54" s="168">
        <v>541938</v>
      </c>
      <c r="K54" s="168">
        <v>649781</v>
      </c>
      <c r="L54" s="170">
        <v>107843</v>
      </c>
      <c r="M54" s="168">
        <v>0.04</v>
      </c>
      <c r="N54" s="170">
        <v>4314</v>
      </c>
      <c r="O54" s="170">
        <v>0</v>
      </c>
      <c r="P54" s="170">
        <v>0</v>
      </c>
      <c r="Q54" s="170">
        <v>4314</v>
      </c>
      <c r="R54" s="170">
        <v>4314</v>
      </c>
      <c r="S54" s="168" t="s">
        <v>72</v>
      </c>
      <c r="T54" s="168" t="s">
        <v>170</v>
      </c>
      <c r="U54" s="168" t="s">
        <v>73</v>
      </c>
      <c r="V54" s="168" t="s">
        <v>74</v>
      </c>
      <c r="W54" s="168" t="s">
        <v>207</v>
      </c>
      <c r="X54" s="171" t="s">
        <v>208</v>
      </c>
      <c r="Y54" s="224"/>
    </row>
    <row r="55" spans="1:25" s="172" customFormat="1" ht="33" hidden="1" customHeight="1" x14ac:dyDescent="0.25">
      <c r="A55" s="168">
        <v>9066</v>
      </c>
      <c r="B55" s="169" t="s">
        <v>291</v>
      </c>
      <c r="C55" s="169" t="s">
        <v>25</v>
      </c>
      <c r="D55" s="169" t="s">
        <v>371</v>
      </c>
      <c r="E55" s="169" t="s">
        <v>294</v>
      </c>
      <c r="F55" s="169" t="s">
        <v>137</v>
      </c>
      <c r="G55" s="169" t="s">
        <v>69</v>
      </c>
      <c r="H55" s="169" t="s">
        <v>135</v>
      </c>
      <c r="I55" s="169" t="s">
        <v>139</v>
      </c>
      <c r="J55" s="168">
        <v>876025</v>
      </c>
      <c r="K55" s="168">
        <v>1029432</v>
      </c>
      <c r="L55" s="170">
        <v>153407</v>
      </c>
      <c r="M55" s="168">
        <v>0.04</v>
      </c>
      <c r="N55" s="170">
        <v>6136</v>
      </c>
      <c r="O55" s="170">
        <v>0</v>
      </c>
      <c r="P55" s="170">
        <v>0</v>
      </c>
      <c r="Q55" s="170">
        <v>6136</v>
      </c>
      <c r="R55" s="170">
        <v>6136</v>
      </c>
      <c r="S55" s="168" t="s">
        <v>72</v>
      </c>
      <c r="T55" s="168" t="s">
        <v>170</v>
      </c>
      <c r="U55" s="168" t="s">
        <v>73</v>
      </c>
      <c r="V55" s="168" t="s">
        <v>74</v>
      </c>
      <c r="W55" s="168" t="s">
        <v>207</v>
      </c>
      <c r="X55" s="171" t="s">
        <v>208</v>
      </c>
      <c r="Y55" s="224"/>
    </row>
    <row r="56" spans="1:25" s="172" customFormat="1" ht="33" hidden="1" customHeight="1" x14ac:dyDescent="0.25">
      <c r="A56" s="168">
        <v>9067</v>
      </c>
      <c r="B56" s="169" t="s">
        <v>291</v>
      </c>
      <c r="C56" s="169" t="s">
        <v>25</v>
      </c>
      <c r="D56" s="169" t="s">
        <v>372</v>
      </c>
      <c r="E56" s="169" t="s">
        <v>295</v>
      </c>
      <c r="F56" s="169" t="s">
        <v>137</v>
      </c>
      <c r="G56" s="169" t="s">
        <v>69</v>
      </c>
      <c r="H56" s="169" t="s">
        <v>135</v>
      </c>
      <c r="I56" s="169" t="s">
        <v>140</v>
      </c>
      <c r="J56" s="168">
        <v>734827</v>
      </c>
      <c r="K56" s="168">
        <v>788494</v>
      </c>
      <c r="L56" s="170">
        <v>53667</v>
      </c>
      <c r="M56" s="168">
        <v>0.04</v>
      </c>
      <c r="N56" s="170">
        <v>2147</v>
      </c>
      <c r="O56" s="170">
        <v>0</v>
      </c>
      <c r="P56" s="170">
        <v>0</v>
      </c>
      <c r="Q56" s="170">
        <v>2147</v>
      </c>
      <c r="R56" s="170">
        <v>2147</v>
      </c>
      <c r="S56" s="168" t="s">
        <v>72</v>
      </c>
      <c r="T56" s="168" t="s">
        <v>170</v>
      </c>
      <c r="U56" s="168" t="s">
        <v>73</v>
      </c>
      <c r="V56" s="168" t="s">
        <v>74</v>
      </c>
      <c r="W56" s="168" t="s">
        <v>207</v>
      </c>
      <c r="X56" s="171" t="s">
        <v>208</v>
      </c>
      <c r="Y56" s="224"/>
    </row>
    <row r="57" spans="1:25" s="172" customFormat="1" ht="33" hidden="1" customHeight="1" x14ac:dyDescent="0.25">
      <c r="A57" s="168">
        <v>19279</v>
      </c>
      <c r="B57" s="169" t="s">
        <v>47</v>
      </c>
      <c r="C57" s="169" t="s">
        <v>26</v>
      </c>
      <c r="D57" s="169" t="s">
        <v>373</v>
      </c>
      <c r="E57" s="169" t="s">
        <v>296</v>
      </c>
      <c r="F57" s="169" t="s">
        <v>141</v>
      </c>
      <c r="G57" s="169" t="s">
        <v>69</v>
      </c>
      <c r="H57" s="169"/>
      <c r="I57" s="169"/>
      <c r="J57" s="168">
        <v>0</v>
      </c>
      <c r="K57" s="168">
        <v>0</v>
      </c>
      <c r="L57" s="170">
        <v>15556</v>
      </c>
      <c r="M57" s="168">
        <v>1</v>
      </c>
      <c r="N57" s="170">
        <v>15556</v>
      </c>
      <c r="O57" s="170">
        <v>0</v>
      </c>
      <c r="P57" s="170">
        <v>0</v>
      </c>
      <c r="Q57" s="170">
        <v>15556</v>
      </c>
      <c r="R57" s="170">
        <v>15556</v>
      </c>
      <c r="S57" s="168" t="s">
        <v>72</v>
      </c>
      <c r="T57" s="168" t="s">
        <v>170</v>
      </c>
      <c r="U57" s="168" t="s">
        <v>73</v>
      </c>
      <c r="V57" s="168" t="s">
        <v>74</v>
      </c>
      <c r="W57" s="168" t="s">
        <v>207</v>
      </c>
      <c r="X57" s="171" t="s">
        <v>208</v>
      </c>
      <c r="Y57" s="223">
        <v>1470</v>
      </c>
    </row>
    <row r="58" spans="1:25" s="172" customFormat="1" ht="33" hidden="1" customHeight="1" x14ac:dyDescent="0.25">
      <c r="A58" s="168">
        <v>19280</v>
      </c>
      <c r="B58" s="169" t="s">
        <v>47</v>
      </c>
      <c r="C58" s="169" t="s">
        <v>26</v>
      </c>
      <c r="D58" s="169" t="s">
        <v>374</v>
      </c>
      <c r="E58" s="169" t="s">
        <v>297</v>
      </c>
      <c r="F58" s="169" t="s">
        <v>142</v>
      </c>
      <c r="G58" s="169" t="s">
        <v>69</v>
      </c>
      <c r="H58" s="169"/>
      <c r="I58" s="169"/>
      <c r="J58" s="168">
        <v>0</v>
      </c>
      <c r="K58" s="168">
        <v>0</v>
      </c>
      <c r="L58" s="170">
        <v>4</v>
      </c>
      <c r="M58" s="168">
        <v>1</v>
      </c>
      <c r="N58" s="170">
        <v>4</v>
      </c>
      <c r="O58" s="170">
        <v>0</v>
      </c>
      <c r="P58" s="170">
        <v>0</v>
      </c>
      <c r="Q58" s="170">
        <v>4</v>
      </c>
      <c r="R58" s="170">
        <v>4</v>
      </c>
      <c r="S58" s="168" t="s">
        <v>72</v>
      </c>
      <c r="T58" s="168" t="s">
        <v>170</v>
      </c>
      <c r="U58" s="168" t="s">
        <v>73</v>
      </c>
      <c r="V58" s="168" t="s">
        <v>74</v>
      </c>
      <c r="W58" s="168" t="s">
        <v>207</v>
      </c>
      <c r="X58" s="171" t="s">
        <v>208</v>
      </c>
      <c r="Y58" s="223"/>
    </row>
    <row r="59" spans="1:25" s="172" customFormat="1" ht="33" hidden="1" customHeight="1" x14ac:dyDescent="0.25">
      <c r="A59" s="168">
        <v>21009</v>
      </c>
      <c r="B59" s="169" t="s">
        <v>298</v>
      </c>
      <c r="C59" s="169" t="s">
        <v>27</v>
      </c>
      <c r="D59" s="169" t="s">
        <v>375</v>
      </c>
      <c r="E59" s="169" t="s">
        <v>299</v>
      </c>
      <c r="F59" s="169" t="s">
        <v>143</v>
      </c>
      <c r="G59" s="169" t="s">
        <v>69</v>
      </c>
      <c r="H59" s="169"/>
      <c r="I59" s="169"/>
      <c r="J59" s="168">
        <v>0</v>
      </c>
      <c r="K59" s="168">
        <v>0</v>
      </c>
      <c r="L59" s="170">
        <v>46839</v>
      </c>
      <c r="M59" s="168">
        <v>1</v>
      </c>
      <c r="N59" s="170">
        <v>46839</v>
      </c>
      <c r="O59" s="170">
        <v>0</v>
      </c>
      <c r="P59" s="170">
        <v>0</v>
      </c>
      <c r="Q59" s="170">
        <v>46839</v>
      </c>
      <c r="R59" s="170">
        <v>46839</v>
      </c>
      <c r="S59" s="168" t="s">
        <v>72</v>
      </c>
      <c r="T59" s="168" t="s">
        <v>170</v>
      </c>
      <c r="U59" s="168" t="s">
        <v>73</v>
      </c>
      <c r="V59" s="168" t="s">
        <v>74</v>
      </c>
      <c r="W59" s="168" t="s">
        <v>207</v>
      </c>
      <c r="X59" s="171" t="s">
        <v>208</v>
      </c>
      <c r="Y59" s="224">
        <v>777.55</v>
      </c>
    </row>
    <row r="60" spans="1:25" s="172" customFormat="1" ht="33" hidden="1" customHeight="1" x14ac:dyDescent="0.25">
      <c r="A60" s="168">
        <v>21010</v>
      </c>
      <c r="B60" s="169" t="s">
        <v>298</v>
      </c>
      <c r="C60" s="169" t="s">
        <v>27</v>
      </c>
      <c r="D60" s="169" t="s">
        <v>376</v>
      </c>
      <c r="E60" s="169" t="s">
        <v>300</v>
      </c>
      <c r="F60" s="169" t="s">
        <v>144</v>
      </c>
      <c r="G60" s="169" t="s">
        <v>69</v>
      </c>
      <c r="H60" s="169"/>
      <c r="I60" s="169"/>
      <c r="J60" s="168">
        <v>0</v>
      </c>
      <c r="K60" s="168">
        <v>0</v>
      </c>
      <c r="L60" s="170">
        <v>46700</v>
      </c>
      <c r="M60" s="168">
        <v>1</v>
      </c>
      <c r="N60" s="170">
        <v>46700</v>
      </c>
      <c r="O60" s="170">
        <v>0</v>
      </c>
      <c r="P60" s="170">
        <v>0</v>
      </c>
      <c r="Q60" s="170">
        <v>46700</v>
      </c>
      <c r="R60" s="170">
        <v>46700</v>
      </c>
      <c r="S60" s="168" t="s">
        <v>72</v>
      </c>
      <c r="T60" s="168" t="s">
        <v>170</v>
      </c>
      <c r="U60" s="168" t="s">
        <v>73</v>
      </c>
      <c r="V60" s="168" t="s">
        <v>74</v>
      </c>
      <c r="W60" s="168" t="s">
        <v>207</v>
      </c>
      <c r="X60" s="171" t="s">
        <v>208</v>
      </c>
      <c r="Y60" s="224"/>
    </row>
    <row r="61" spans="1:25" s="172" customFormat="1" ht="33" hidden="1" customHeight="1" x14ac:dyDescent="0.25">
      <c r="A61" s="168">
        <v>21012</v>
      </c>
      <c r="B61" s="169" t="s">
        <v>298</v>
      </c>
      <c r="C61" s="169" t="s">
        <v>27</v>
      </c>
      <c r="D61" s="169" t="s">
        <v>377</v>
      </c>
      <c r="E61" s="169" t="s">
        <v>301</v>
      </c>
      <c r="F61" s="169" t="s">
        <v>145</v>
      </c>
      <c r="G61" s="169" t="s">
        <v>69</v>
      </c>
      <c r="H61" s="169"/>
      <c r="I61" s="169"/>
      <c r="J61" s="168">
        <v>0</v>
      </c>
      <c r="K61" s="168">
        <v>0</v>
      </c>
      <c r="L61" s="170">
        <v>22181</v>
      </c>
      <c r="M61" s="168">
        <v>1</v>
      </c>
      <c r="N61" s="170">
        <v>22181</v>
      </c>
      <c r="O61" s="170">
        <v>0</v>
      </c>
      <c r="P61" s="170">
        <v>0</v>
      </c>
      <c r="Q61" s="170">
        <v>22181</v>
      </c>
      <c r="R61" s="170">
        <v>22181</v>
      </c>
      <c r="S61" s="168" t="s">
        <v>72</v>
      </c>
      <c r="T61" s="168" t="s">
        <v>170</v>
      </c>
      <c r="U61" s="168" t="s">
        <v>73</v>
      </c>
      <c r="V61" s="168" t="s">
        <v>74</v>
      </c>
      <c r="W61" s="168" t="s">
        <v>207</v>
      </c>
      <c r="X61" s="171" t="s">
        <v>208</v>
      </c>
      <c r="Y61" s="224"/>
    </row>
    <row r="62" spans="1:25" s="172" customFormat="1" ht="33" hidden="1" customHeight="1" x14ac:dyDescent="0.25">
      <c r="A62" s="168">
        <v>21236</v>
      </c>
      <c r="B62" s="169" t="s">
        <v>378</v>
      </c>
      <c r="C62" s="169" t="s">
        <v>29</v>
      </c>
      <c r="D62" s="169" t="s">
        <v>379</v>
      </c>
      <c r="E62" s="169" t="s">
        <v>410</v>
      </c>
      <c r="F62" s="169" t="s">
        <v>149</v>
      </c>
      <c r="G62" s="169" t="s">
        <v>69</v>
      </c>
      <c r="H62" s="169" t="s">
        <v>150</v>
      </c>
      <c r="I62" s="169" t="s">
        <v>151</v>
      </c>
      <c r="J62" s="168">
        <v>6165998</v>
      </c>
      <c r="K62" s="168">
        <v>6231208</v>
      </c>
      <c r="L62" s="170">
        <v>65210</v>
      </c>
      <c r="M62" s="168">
        <v>0.2</v>
      </c>
      <c r="N62" s="170">
        <v>13042</v>
      </c>
      <c r="O62" s="170">
        <v>1692</v>
      </c>
      <c r="P62" s="170">
        <v>0</v>
      </c>
      <c r="Q62" s="170">
        <v>14733</v>
      </c>
      <c r="R62" s="170">
        <v>13552</v>
      </c>
      <c r="S62" s="168" t="s">
        <v>72</v>
      </c>
      <c r="T62" s="168" t="s">
        <v>170</v>
      </c>
      <c r="U62" s="168" t="s">
        <v>73</v>
      </c>
      <c r="V62" s="168" t="s">
        <v>74</v>
      </c>
      <c r="W62" s="168" t="s">
        <v>207</v>
      </c>
      <c r="X62" s="171" t="s">
        <v>208</v>
      </c>
      <c r="Y62" s="40">
        <v>800</v>
      </c>
    </row>
    <row r="63" spans="1:25" s="172" customFormat="1" ht="33" hidden="1" customHeight="1" x14ac:dyDescent="0.25">
      <c r="A63" s="168">
        <v>21238</v>
      </c>
      <c r="B63" s="169" t="s">
        <v>378</v>
      </c>
      <c r="C63" s="169" t="s">
        <v>29</v>
      </c>
      <c r="D63" s="169" t="s">
        <v>380</v>
      </c>
      <c r="E63" s="169" t="s">
        <v>411</v>
      </c>
      <c r="F63" s="169" t="s">
        <v>149</v>
      </c>
      <c r="G63" s="169" t="s">
        <v>69</v>
      </c>
      <c r="H63" s="169" t="s">
        <v>152</v>
      </c>
      <c r="I63" s="169" t="s">
        <v>153</v>
      </c>
      <c r="J63" s="168">
        <v>6611386</v>
      </c>
      <c r="K63" s="168">
        <v>6709186</v>
      </c>
      <c r="L63" s="170">
        <v>97800</v>
      </c>
      <c r="M63" s="168">
        <v>0.2</v>
      </c>
      <c r="N63" s="170">
        <v>19560</v>
      </c>
      <c r="O63" s="170">
        <v>1708</v>
      </c>
      <c r="P63" s="170">
        <v>0</v>
      </c>
      <c r="Q63" s="170">
        <v>21268</v>
      </c>
      <c r="R63" s="170">
        <v>21261</v>
      </c>
      <c r="S63" s="168" t="s">
        <v>72</v>
      </c>
      <c r="T63" s="168" t="s">
        <v>170</v>
      </c>
      <c r="U63" s="168" t="s">
        <v>73</v>
      </c>
      <c r="V63" s="168" t="s">
        <v>74</v>
      </c>
      <c r="W63" s="168" t="s">
        <v>207</v>
      </c>
      <c r="X63" s="171" t="s">
        <v>208</v>
      </c>
      <c r="Y63" s="40">
        <v>800</v>
      </c>
    </row>
    <row r="64" spans="1:25" s="172" customFormat="1" ht="33" hidden="1" customHeight="1" x14ac:dyDescent="0.25">
      <c r="A64" s="168">
        <v>21260</v>
      </c>
      <c r="B64" s="169" t="s">
        <v>381</v>
      </c>
      <c r="C64" s="169" t="s">
        <v>30</v>
      </c>
      <c r="D64" s="169" t="s">
        <v>382</v>
      </c>
      <c r="E64" s="169" t="s">
        <v>412</v>
      </c>
      <c r="F64" s="169" t="s">
        <v>154</v>
      </c>
      <c r="G64" s="169" t="s">
        <v>69</v>
      </c>
      <c r="H64" s="169"/>
      <c r="I64" s="169" t="s">
        <v>155</v>
      </c>
      <c r="J64" s="168">
        <v>702785</v>
      </c>
      <c r="K64" s="168">
        <v>774268</v>
      </c>
      <c r="L64" s="170">
        <v>71483</v>
      </c>
      <c r="M64" s="168">
        <v>0.4</v>
      </c>
      <c r="N64" s="170">
        <v>28593</v>
      </c>
      <c r="O64" s="170">
        <v>1525</v>
      </c>
      <c r="P64" s="170">
        <v>0</v>
      </c>
      <c r="Q64" s="170">
        <v>30118</v>
      </c>
      <c r="R64" s="170">
        <v>30118</v>
      </c>
      <c r="S64" s="168" t="s">
        <v>72</v>
      </c>
      <c r="T64" s="168" t="s">
        <v>170</v>
      </c>
      <c r="U64" s="168" t="s">
        <v>73</v>
      </c>
      <c r="V64" s="168" t="s">
        <v>74</v>
      </c>
      <c r="W64" s="168" t="s">
        <v>207</v>
      </c>
      <c r="X64" s="171" t="s">
        <v>208</v>
      </c>
      <c r="Y64" s="223">
        <v>760</v>
      </c>
    </row>
    <row r="65" spans="1:25" s="172" customFormat="1" ht="33" hidden="1" customHeight="1" x14ac:dyDescent="0.25">
      <c r="A65" s="168">
        <v>21261</v>
      </c>
      <c r="B65" s="169" t="s">
        <v>381</v>
      </c>
      <c r="C65" s="169" t="s">
        <v>30</v>
      </c>
      <c r="D65" s="169" t="s">
        <v>383</v>
      </c>
      <c r="E65" s="169" t="s">
        <v>413</v>
      </c>
      <c r="F65" s="169" t="s">
        <v>154</v>
      </c>
      <c r="G65" s="169" t="s">
        <v>69</v>
      </c>
      <c r="H65" s="169"/>
      <c r="I65" s="169" t="s">
        <v>156</v>
      </c>
      <c r="J65" s="168">
        <v>1157523</v>
      </c>
      <c r="K65" s="168">
        <v>1253440</v>
      </c>
      <c r="L65" s="170">
        <v>95917</v>
      </c>
      <c r="M65" s="168">
        <v>0.4</v>
      </c>
      <c r="N65" s="170">
        <v>38367</v>
      </c>
      <c r="O65" s="170">
        <v>1621</v>
      </c>
      <c r="P65" s="170">
        <v>0</v>
      </c>
      <c r="Q65" s="170">
        <v>39988</v>
      </c>
      <c r="R65" s="170">
        <v>39988</v>
      </c>
      <c r="S65" s="168" t="s">
        <v>72</v>
      </c>
      <c r="T65" s="168" t="s">
        <v>170</v>
      </c>
      <c r="U65" s="168" t="s">
        <v>73</v>
      </c>
      <c r="V65" s="168" t="s">
        <v>74</v>
      </c>
      <c r="W65" s="168" t="s">
        <v>207</v>
      </c>
      <c r="X65" s="171" t="s">
        <v>208</v>
      </c>
      <c r="Y65" s="223"/>
    </row>
    <row r="66" spans="1:25" s="172" customFormat="1" ht="33" hidden="1" customHeight="1" x14ac:dyDescent="0.25">
      <c r="A66" s="168">
        <v>21475</v>
      </c>
      <c r="B66" s="169" t="s">
        <v>302</v>
      </c>
      <c r="C66" s="169" t="s">
        <v>31</v>
      </c>
      <c r="D66" s="169" t="s">
        <v>384</v>
      </c>
      <c r="E66" s="169" t="s">
        <v>303</v>
      </c>
      <c r="F66" s="169" t="s">
        <v>157</v>
      </c>
      <c r="G66" s="169" t="s">
        <v>69</v>
      </c>
      <c r="H66" s="169"/>
      <c r="I66" s="169" t="s">
        <v>158</v>
      </c>
      <c r="J66" s="168">
        <v>426000</v>
      </c>
      <c r="K66" s="168">
        <v>474000</v>
      </c>
      <c r="L66" s="170">
        <v>48000</v>
      </c>
      <c r="M66" s="168">
        <v>0.32</v>
      </c>
      <c r="N66" s="170">
        <v>15360</v>
      </c>
      <c r="O66" s="170">
        <v>0</v>
      </c>
      <c r="P66" s="170">
        <v>0</v>
      </c>
      <c r="Q66" s="170">
        <v>15360</v>
      </c>
      <c r="R66" s="170">
        <v>15360</v>
      </c>
      <c r="S66" s="168" t="s">
        <v>72</v>
      </c>
      <c r="T66" s="168" t="s">
        <v>170</v>
      </c>
      <c r="U66" s="168" t="s">
        <v>73</v>
      </c>
      <c r="V66" s="168" t="s">
        <v>74</v>
      </c>
      <c r="W66" s="168" t="s">
        <v>207</v>
      </c>
      <c r="X66" s="171" t="s">
        <v>208</v>
      </c>
      <c r="Y66" s="223">
        <v>760</v>
      </c>
    </row>
    <row r="67" spans="1:25" s="172" customFormat="1" ht="33" hidden="1" customHeight="1" x14ac:dyDescent="0.25">
      <c r="A67" s="168">
        <v>21476</v>
      </c>
      <c r="B67" s="169" t="s">
        <v>302</v>
      </c>
      <c r="C67" s="169" t="s">
        <v>31</v>
      </c>
      <c r="D67" s="169" t="s">
        <v>385</v>
      </c>
      <c r="E67" s="169" t="s">
        <v>304</v>
      </c>
      <c r="F67" s="169" t="s">
        <v>157</v>
      </c>
      <c r="G67" s="169" t="s">
        <v>69</v>
      </c>
      <c r="H67" s="169"/>
      <c r="I67" s="169" t="s">
        <v>159</v>
      </c>
      <c r="J67" s="168">
        <v>882000</v>
      </c>
      <c r="K67" s="168">
        <v>981000</v>
      </c>
      <c r="L67" s="170">
        <v>99000</v>
      </c>
      <c r="M67" s="168">
        <v>0.32</v>
      </c>
      <c r="N67" s="170">
        <v>31680</v>
      </c>
      <c r="O67" s="170">
        <v>0</v>
      </c>
      <c r="P67" s="170">
        <v>0</v>
      </c>
      <c r="Q67" s="170">
        <v>31680</v>
      </c>
      <c r="R67" s="170">
        <v>31680</v>
      </c>
      <c r="S67" s="168" t="s">
        <v>72</v>
      </c>
      <c r="T67" s="168" t="s">
        <v>170</v>
      </c>
      <c r="U67" s="168" t="s">
        <v>73</v>
      </c>
      <c r="V67" s="168" t="s">
        <v>74</v>
      </c>
      <c r="W67" s="168" t="s">
        <v>207</v>
      </c>
      <c r="X67" s="171" t="s">
        <v>208</v>
      </c>
      <c r="Y67" s="223"/>
    </row>
    <row r="68" spans="1:25" s="177" customFormat="1" ht="33" hidden="1" customHeight="1" x14ac:dyDescent="0.25">
      <c r="A68" s="173"/>
      <c r="B68" s="179" t="s">
        <v>43</v>
      </c>
      <c r="C68" s="169" t="s">
        <v>8</v>
      </c>
      <c r="D68" s="173"/>
      <c r="E68" s="173"/>
      <c r="F68" s="174" t="s">
        <v>195</v>
      </c>
      <c r="G68" s="173"/>
      <c r="H68" s="173"/>
      <c r="I68" s="175">
        <v>13146431</v>
      </c>
      <c r="J68" s="173"/>
      <c r="K68" s="173"/>
      <c r="L68" s="173"/>
      <c r="M68" s="173"/>
      <c r="N68" s="173"/>
      <c r="O68" s="173"/>
      <c r="P68" s="173"/>
      <c r="Q68" s="173"/>
      <c r="R68" s="176">
        <v>12060</v>
      </c>
      <c r="S68" s="174" t="s">
        <v>1</v>
      </c>
      <c r="T68" s="173"/>
      <c r="U68" s="168" t="s">
        <v>73</v>
      </c>
      <c r="V68" s="173"/>
      <c r="W68" s="173"/>
      <c r="X68" s="173"/>
      <c r="Y68" s="222">
        <v>2300</v>
      </c>
    </row>
    <row r="69" spans="1:25" s="177" customFormat="1" ht="33" hidden="1" customHeight="1" x14ac:dyDescent="0.25">
      <c r="A69" s="173"/>
      <c r="B69" s="179" t="s">
        <v>43</v>
      </c>
      <c r="C69" s="169" t="s">
        <v>8</v>
      </c>
      <c r="D69" s="173"/>
      <c r="E69" s="173"/>
      <c r="F69" s="174" t="s">
        <v>195</v>
      </c>
      <c r="G69" s="173"/>
      <c r="H69" s="173"/>
      <c r="I69" s="175">
        <v>13037770</v>
      </c>
      <c r="J69" s="173"/>
      <c r="K69" s="173"/>
      <c r="L69" s="173"/>
      <c r="M69" s="173"/>
      <c r="N69" s="173"/>
      <c r="O69" s="173"/>
      <c r="P69" s="173"/>
      <c r="Q69" s="173"/>
      <c r="R69" s="176">
        <v>1449</v>
      </c>
      <c r="S69" s="174" t="s">
        <v>1</v>
      </c>
      <c r="T69" s="173"/>
      <c r="U69" s="168" t="s">
        <v>73</v>
      </c>
      <c r="V69" s="173"/>
      <c r="W69" s="173"/>
      <c r="X69" s="173"/>
      <c r="Y69" s="222"/>
    </row>
    <row r="70" spans="1:25" s="177" customFormat="1" ht="33" hidden="1" customHeight="1" x14ac:dyDescent="0.25">
      <c r="A70" s="173"/>
      <c r="B70" s="179" t="s">
        <v>43</v>
      </c>
      <c r="C70" s="169" t="s">
        <v>8</v>
      </c>
      <c r="D70" s="173"/>
      <c r="E70" s="173"/>
      <c r="F70" s="174" t="s">
        <v>305</v>
      </c>
      <c r="G70" s="173"/>
      <c r="H70" s="173"/>
      <c r="I70" s="175">
        <v>9112102330093</v>
      </c>
      <c r="J70" s="173"/>
      <c r="K70" s="173"/>
      <c r="L70" s="173"/>
      <c r="M70" s="173"/>
      <c r="N70" s="173"/>
      <c r="O70" s="173"/>
      <c r="P70" s="173"/>
      <c r="Q70" s="173"/>
      <c r="R70" s="176">
        <v>23983</v>
      </c>
      <c r="S70" s="174" t="s">
        <v>1</v>
      </c>
      <c r="T70" s="173"/>
      <c r="U70" s="168" t="s">
        <v>73</v>
      </c>
      <c r="V70" s="173"/>
      <c r="W70" s="173"/>
      <c r="X70" s="173"/>
      <c r="Y70" s="222">
        <v>833.1</v>
      </c>
    </row>
    <row r="71" spans="1:25" s="177" customFormat="1" ht="33" hidden="1" customHeight="1" x14ac:dyDescent="0.25">
      <c r="A71" s="173"/>
      <c r="B71" s="179" t="s">
        <v>43</v>
      </c>
      <c r="C71" s="169" t="s">
        <v>8</v>
      </c>
      <c r="D71" s="173"/>
      <c r="E71" s="173"/>
      <c r="F71" s="174" t="s">
        <v>305</v>
      </c>
      <c r="G71" s="173"/>
      <c r="H71" s="173"/>
      <c r="I71" s="175">
        <v>9112102330107</v>
      </c>
      <c r="J71" s="173"/>
      <c r="K71" s="173"/>
      <c r="L71" s="173"/>
      <c r="M71" s="173"/>
      <c r="N71" s="173"/>
      <c r="O71" s="173"/>
      <c r="P71" s="173"/>
      <c r="Q71" s="173"/>
      <c r="R71" s="176">
        <v>19978</v>
      </c>
      <c r="S71" s="174" t="s">
        <v>1</v>
      </c>
      <c r="T71" s="173"/>
      <c r="U71" s="168" t="s">
        <v>73</v>
      </c>
      <c r="V71" s="173"/>
      <c r="W71" s="173"/>
      <c r="X71" s="173"/>
      <c r="Y71" s="222"/>
    </row>
    <row r="72" spans="1:25" s="177" customFormat="1" ht="33" hidden="1" customHeight="1" x14ac:dyDescent="0.25">
      <c r="A72" s="173"/>
      <c r="B72" s="179" t="s">
        <v>43</v>
      </c>
      <c r="C72" s="169" t="s">
        <v>8</v>
      </c>
      <c r="D72" s="173"/>
      <c r="E72" s="173"/>
      <c r="F72" s="174" t="s">
        <v>197</v>
      </c>
      <c r="G72" s="173"/>
      <c r="H72" s="173"/>
      <c r="I72" s="175">
        <v>160448</v>
      </c>
      <c r="J72" s="173"/>
      <c r="K72" s="173"/>
      <c r="L72" s="173"/>
      <c r="M72" s="173"/>
      <c r="N72" s="173"/>
      <c r="O72" s="173"/>
      <c r="P72" s="173"/>
      <c r="Q72" s="173"/>
      <c r="R72" s="176">
        <v>72</v>
      </c>
      <c r="S72" s="174" t="s">
        <v>1</v>
      </c>
      <c r="T72" s="173"/>
      <c r="U72" s="168" t="s">
        <v>73</v>
      </c>
      <c r="V72" s="173"/>
      <c r="W72" s="173"/>
      <c r="X72" s="173"/>
      <c r="Y72" s="178">
        <v>1090</v>
      </c>
    </row>
    <row r="73" spans="1:25" s="177" customFormat="1" ht="33" hidden="1" customHeight="1" x14ac:dyDescent="0.25">
      <c r="A73" s="173"/>
      <c r="B73" s="179" t="s">
        <v>43</v>
      </c>
      <c r="C73" s="169" t="s">
        <v>8</v>
      </c>
      <c r="D73" s="173"/>
      <c r="E73" s="173"/>
      <c r="F73" s="174" t="s">
        <v>197</v>
      </c>
      <c r="G73" s="173"/>
      <c r="H73" s="173"/>
      <c r="I73" s="175">
        <v>203251</v>
      </c>
      <c r="J73" s="173"/>
      <c r="K73" s="173"/>
      <c r="L73" s="173"/>
      <c r="M73" s="173"/>
      <c r="N73" s="173"/>
      <c r="O73" s="173"/>
      <c r="P73" s="173"/>
      <c r="Q73" s="173"/>
      <c r="R73" s="176">
        <v>17136</v>
      </c>
      <c r="S73" s="174" t="s">
        <v>1</v>
      </c>
      <c r="T73" s="173"/>
      <c r="U73" s="168" t="s">
        <v>73</v>
      </c>
      <c r="V73" s="173"/>
      <c r="W73" s="173"/>
      <c r="X73" s="173"/>
      <c r="Y73" s="222">
        <v>1400</v>
      </c>
    </row>
    <row r="74" spans="1:25" s="177" customFormat="1" ht="33" hidden="1" customHeight="1" x14ac:dyDescent="0.25">
      <c r="A74" s="173"/>
      <c r="B74" s="179" t="s">
        <v>43</v>
      </c>
      <c r="C74" s="169" t="s">
        <v>8</v>
      </c>
      <c r="D74" s="173"/>
      <c r="E74" s="173"/>
      <c r="F74" s="174" t="s">
        <v>197</v>
      </c>
      <c r="G74" s="173"/>
      <c r="H74" s="173"/>
      <c r="I74" s="175">
        <v>7030880</v>
      </c>
      <c r="J74" s="173"/>
      <c r="K74" s="173"/>
      <c r="L74" s="173"/>
      <c r="M74" s="173"/>
      <c r="N74" s="173"/>
      <c r="O74" s="173"/>
      <c r="P74" s="173"/>
      <c r="Q74" s="173"/>
      <c r="R74" s="176">
        <v>177912</v>
      </c>
      <c r="S74" s="174" t="s">
        <v>1</v>
      </c>
      <c r="T74" s="173"/>
      <c r="U74" s="168" t="s">
        <v>73</v>
      </c>
      <c r="V74" s="173"/>
      <c r="W74" s="173"/>
      <c r="X74" s="173"/>
      <c r="Y74" s="222"/>
    </row>
    <row r="75" spans="1:25" ht="33" hidden="1" customHeight="1" x14ac:dyDescent="0.25">
      <c r="A75" s="109"/>
      <c r="B75" s="78" t="s">
        <v>43</v>
      </c>
      <c r="C75" s="80" t="s">
        <v>8</v>
      </c>
      <c r="D75" s="109"/>
      <c r="E75" s="109"/>
      <c r="F75" s="113" t="s">
        <v>201</v>
      </c>
      <c r="G75" s="109"/>
      <c r="H75" s="109"/>
      <c r="I75" s="114">
        <v>31626474</v>
      </c>
      <c r="J75" s="109"/>
      <c r="K75" s="109"/>
      <c r="L75" s="109"/>
      <c r="M75" s="109"/>
      <c r="N75" s="109"/>
      <c r="O75" s="109"/>
      <c r="P75" s="109"/>
      <c r="Q75" s="109"/>
      <c r="R75" s="117">
        <v>11256</v>
      </c>
      <c r="S75" s="113" t="s">
        <v>2</v>
      </c>
      <c r="T75" s="109"/>
      <c r="U75" s="82" t="s">
        <v>73</v>
      </c>
      <c r="V75" s="109"/>
      <c r="W75" s="109"/>
      <c r="X75" s="109"/>
      <c r="Y75" s="120">
        <v>950</v>
      </c>
    </row>
    <row r="76" spans="1:25" s="177" customFormat="1" ht="33" hidden="1" customHeight="1" x14ac:dyDescent="0.25">
      <c r="A76" s="173"/>
      <c r="B76" s="179" t="s">
        <v>43</v>
      </c>
      <c r="C76" s="169" t="s">
        <v>8</v>
      </c>
      <c r="D76" s="173"/>
      <c r="E76" s="173"/>
      <c r="F76" s="174" t="s">
        <v>198</v>
      </c>
      <c r="G76" s="173"/>
      <c r="H76" s="173"/>
      <c r="I76" s="175">
        <v>9217063002238</v>
      </c>
      <c r="J76" s="173"/>
      <c r="K76" s="173"/>
      <c r="L76" s="173"/>
      <c r="M76" s="173"/>
      <c r="N76" s="173"/>
      <c r="O76" s="173"/>
      <c r="P76" s="173"/>
      <c r="Q76" s="173"/>
      <c r="R76" s="176">
        <v>82809</v>
      </c>
      <c r="S76" s="174" t="s">
        <v>1</v>
      </c>
      <c r="T76" s="173"/>
      <c r="U76" s="168" t="s">
        <v>73</v>
      </c>
      <c r="V76" s="173"/>
      <c r="W76" s="173"/>
      <c r="X76" s="173"/>
      <c r="Y76" s="178">
        <v>855.7</v>
      </c>
    </row>
    <row r="77" spans="1:25" s="177" customFormat="1" ht="33" hidden="1" customHeight="1" x14ac:dyDescent="0.25">
      <c r="A77" s="173"/>
      <c r="B77" s="179" t="s">
        <v>43</v>
      </c>
      <c r="C77" s="169" t="s">
        <v>8</v>
      </c>
      <c r="D77" s="173"/>
      <c r="E77" s="173"/>
      <c r="F77" s="174" t="s">
        <v>199</v>
      </c>
      <c r="G77" s="173"/>
      <c r="H77" s="173"/>
      <c r="I77" s="175">
        <v>18700663</v>
      </c>
      <c r="J77" s="173"/>
      <c r="K77" s="173"/>
      <c r="L77" s="173"/>
      <c r="M77" s="173"/>
      <c r="N77" s="173"/>
      <c r="O77" s="173"/>
      <c r="P77" s="173"/>
      <c r="Q77" s="173"/>
      <c r="R77" s="176">
        <v>62669</v>
      </c>
      <c r="S77" s="174" t="s">
        <v>1</v>
      </c>
      <c r="T77" s="173"/>
      <c r="U77" s="168" t="s">
        <v>73</v>
      </c>
      <c r="V77" s="173"/>
      <c r="W77" s="173"/>
      <c r="X77" s="173"/>
      <c r="Y77" s="222">
        <v>1000</v>
      </c>
    </row>
    <row r="78" spans="1:25" s="177" customFormat="1" ht="33" hidden="1" customHeight="1" x14ac:dyDescent="0.25">
      <c r="A78" s="173"/>
      <c r="B78" s="179" t="s">
        <v>43</v>
      </c>
      <c r="C78" s="169" t="s">
        <v>8</v>
      </c>
      <c r="D78" s="173"/>
      <c r="E78" s="173"/>
      <c r="F78" s="174" t="s">
        <v>199</v>
      </c>
      <c r="G78" s="173"/>
      <c r="H78" s="173"/>
      <c r="I78" s="175">
        <v>9217047001621</v>
      </c>
      <c r="J78" s="173"/>
      <c r="K78" s="173"/>
      <c r="L78" s="173"/>
      <c r="M78" s="173"/>
      <c r="N78" s="173"/>
      <c r="O78" s="173"/>
      <c r="P78" s="173"/>
      <c r="Q78" s="173"/>
      <c r="R78" s="176">
        <v>3210</v>
      </c>
      <c r="S78" s="174" t="s">
        <v>1</v>
      </c>
      <c r="T78" s="173"/>
      <c r="U78" s="168" t="s">
        <v>73</v>
      </c>
      <c r="V78" s="173"/>
      <c r="W78" s="173"/>
      <c r="X78" s="173"/>
      <c r="Y78" s="222"/>
    </row>
    <row r="79" spans="1:25" s="177" customFormat="1" ht="33" hidden="1" customHeight="1" x14ac:dyDescent="0.25">
      <c r="A79" s="173"/>
      <c r="B79" s="179" t="s">
        <v>43</v>
      </c>
      <c r="C79" s="169" t="s">
        <v>8</v>
      </c>
      <c r="D79" s="173"/>
      <c r="E79" s="173"/>
      <c r="F79" s="174" t="s">
        <v>200</v>
      </c>
      <c r="G79" s="173"/>
      <c r="H79" s="173"/>
      <c r="I79" s="175">
        <v>9217117168985</v>
      </c>
      <c r="J79" s="173"/>
      <c r="K79" s="173"/>
      <c r="L79" s="173"/>
      <c r="M79" s="173"/>
      <c r="N79" s="173"/>
      <c r="O79" s="173"/>
      <c r="P79" s="173"/>
      <c r="Q79" s="173"/>
      <c r="R79" s="176">
        <v>47756</v>
      </c>
      <c r="S79" s="174" t="s">
        <v>1</v>
      </c>
      <c r="T79" s="173"/>
      <c r="U79" s="168" t="s">
        <v>73</v>
      </c>
      <c r="V79" s="173"/>
      <c r="W79" s="173"/>
      <c r="X79" s="173"/>
      <c r="Y79" s="178">
        <v>850</v>
      </c>
    </row>
    <row r="80" spans="1:25" s="177" customFormat="1" ht="33" hidden="1" customHeight="1" x14ac:dyDescent="0.25">
      <c r="A80" s="173"/>
      <c r="B80" s="174" t="s">
        <v>414</v>
      </c>
      <c r="C80" s="174" t="s">
        <v>416</v>
      </c>
      <c r="D80" s="173"/>
      <c r="E80" s="173"/>
      <c r="F80" s="174" t="s">
        <v>418</v>
      </c>
      <c r="G80" s="174" t="s">
        <v>431</v>
      </c>
      <c r="H80" s="173"/>
      <c r="I80" s="175">
        <v>22495735</v>
      </c>
      <c r="J80" s="173"/>
      <c r="K80" s="173"/>
      <c r="L80" s="173"/>
      <c r="M80" s="173"/>
      <c r="N80" s="173"/>
      <c r="O80" s="173"/>
      <c r="P80" s="173"/>
      <c r="Q80" s="173"/>
      <c r="R80" s="176">
        <v>91705</v>
      </c>
      <c r="S80" s="174" t="s">
        <v>1</v>
      </c>
      <c r="T80" s="173"/>
      <c r="U80" s="173" t="s">
        <v>433</v>
      </c>
      <c r="V80" s="173"/>
      <c r="W80" s="173"/>
      <c r="X80" s="173"/>
      <c r="Y80" s="222">
        <v>1165</v>
      </c>
    </row>
    <row r="81" spans="1:25" s="177" customFormat="1" ht="33" hidden="1" customHeight="1" x14ac:dyDescent="0.25">
      <c r="A81" s="173"/>
      <c r="B81" s="174" t="s">
        <v>414</v>
      </c>
      <c r="C81" s="174" t="s">
        <v>416</v>
      </c>
      <c r="D81" s="173"/>
      <c r="E81" s="173"/>
      <c r="F81" s="174" t="s">
        <v>418</v>
      </c>
      <c r="G81" s="174" t="s">
        <v>431</v>
      </c>
      <c r="H81" s="173"/>
      <c r="I81" s="173">
        <v>22495870</v>
      </c>
      <c r="J81" s="173"/>
      <c r="K81" s="173"/>
      <c r="L81" s="173"/>
      <c r="M81" s="173"/>
      <c r="N81" s="173"/>
      <c r="O81" s="173"/>
      <c r="P81" s="173"/>
      <c r="Q81" s="173"/>
      <c r="R81" s="176">
        <v>80394</v>
      </c>
      <c r="S81" s="174" t="s">
        <v>1</v>
      </c>
      <c r="T81" s="173"/>
      <c r="U81" s="173" t="s">
        <v>433</v>
      </c>
      <c r="V81" s="173"/>
      <c r="W81" s="173"/>
      <c r="X81" s="173"/>
      <c r="Y81" s="222"/>
    </row>
    <row r="82" spans="1:25" s="177" customFormat="1" ht="33" hidden="1" customHeight="1" x14ac:dyDescent="0.25">
      <c r="A82" s="173"/>
      <c r="B82" s="174" t="s">
        <v>315</v>
      </c>
      <c r="C82" s="174" t="s">
        <v>386</v>
      </c>
      <c r="D82" s="173"/>
      <c r="E82" s="173"/>
      <c r="F82" s="174" t="s">
        <v>386</v>
      </c>
      <c r="G82" s="176">
        <v>358</v>
      </c>
      <c r="H82" s="173"/>
      <c r="I82" s="173">
        <v>16933208</v>
      </c>
      <c r="J82" s="173"/>
      <c r="K82" s="173"/>
      <c r="L82" s="173"/>
      <c r="M82" s="173"/>
      <c r="N82" s="173"/>
      <c r="O82" s="173"/>
      <c r="P82" s="173"/>
      <c r="Q82" s="173"/>
      <c r="R82" s="176">
        <v>236114</v>
      </c>
      <c r="S82" s="174" t="s">
        <v>1</v>
      </c>
      <c r="T82" s="173"/>
      <c r="U82" s="173" t="s">
        <v>433</v>
      </c>
      <c r="V82" s="173"/>
      <c r="W82" s="173"/>
      <c r="X82" s="173"/>
      <c r="Y82" s="222">
        <v>1140</v>
      </c>
    </row>
    <row r="83" spans="1:25" s="177" customFormat="1" ht="33" hidden="1" customHeight="1" x14ac:dyDescent="0.25">
      <c r="A83" s="173"/>
      <c r="B83" s="174" t="s">
        <v>315</v>
      </c>
      <c r="C83" s="174" t="s">
        <v>386</v>
      </c>
      <c r="D83" s="173"/>
      <c r="E83" s="173"/>
      <c r="F83" s="174" t="s">
        <v>386</v>
      </c>
      <c r="G83" s="176">
        <v>358</v>
      </c>
      <c r="H83" s="173"/>
      <c r="I83" s="173">
        <v>16933060</v>
      </c>
      <c r="J83" s="173"/>
      <c r="K83" s="173"/>
      <c r="L83" s="173"/>
      <c r="M83" s="173"/>
      <c r="N83" s="173"/>
      <c r="O83" s="173"/>
      <c r="P83" s="173"/>
      <c r="Q83" s="173"/>
      <c r="R83" s="176">
        <v>73884</v>
      </c>
      <c r="S83" s="174" t="s">
        <v>1</v>
      </c>
      <c r="T83" s="173"/>
      <c r="U83" s="173" t="s">
        <v>433</v>
      </c>
      <c r="V83" s="173"/>
      <c r="W83" s="173"/>
      <c r="X83" s="173"/>
      <c r="Y83" s="222"/>
    </row>
    <row r="84" spans="1:25" s="177" customFormat="1" ht="33" hidden="1" customHeight="1" x14ac:dyDescent="0.25">
      <c r="A84" s="173"/>
      <c r="B84" s="174" t="s">
        <v>415</v>
      </c>
      <c r="C84" s="174" t="s">
        <v>417</v>
      </c>
      <c r="D84" s="173"/>
      <c r="E84" s="173"/>
      <c r="F84" s="174" t="s">
        <v>419</v>
      </c>
      <c r="G84" s="174" t="s">
        <v>432</v>
      </c>
      <c r="H84" s="173"/>
      <c r="I84" s="173">
        <v>1107160865</v>
      </c>
      <c r="J84" s="173"/>
      <c r="K84" s="173"/>
      <c r="L84" s="173"/>
      <c r="M84" s="173"/>
      <c r="N84" s="173"/>
      <c r="O84" s="173"/>
      <c r="P84" s="173"/>
      <c r="Q84" s="173"/>
      <c r="R84" s="176">
        <v>253098</v>
      </c>
      <c r="S84" s="174" t="s">
        <v>1</v>
      </c>
      <c r="T84" s="173"/>
      <c r="U84" s="173" t="s">
        <v>433</v>
      </c>
      <c r="V84" s="173"/>
      <c r="W84" s="173"/>
      <c r="X84" s="173"/>
      <c r="Y84" s="178">
        <v>1200</v>
      </c>
    </row>
    <row r="86" spans="1:25" ht="33" customHeight="1" x14ac:dyDescent="0.25">
      <c r="R86" s="118">
        <f>SUBTOTAL(9,R2:R85)</f>
        <v>16412</v>
      </c>
      <c r="S86" s="118"/>
      <c r="T86" s="118"/>
      <c r="U86" s="118"/>
      <c r="V86" s="118"/>
      <c r="W86" s="118"/>
      <c r="X86" s="118"/>
      <c r="Y86" s="118">
        <f t="shared" ref="Y86" si="0">SUBTOTAL(9,Y2:Y85)</f>
        <v>995</v>
      </c>
    </row>
    <row r="87" spans="1:25" ht="33" customHeight="1" x14ac:dyDescent="0.25">
      <c r="Y87" s="118">
        <f>Y86/1000</f>
        <v>0.995</v>
      </c>
    </row>
  </sheetData>
  <autoFilter ref="A1:Y84">
    <filterColumn colId="2">
      <filters>
        <filter val="Общество с ограниченной ответственностью &quot;РЕНТ&quot;"/>
      </filters>
    </filterColumn>
  </autoFilter>
  <customSheetViews>
    <customSheetView guid="{3AEB267A-5DCB-496F-8EBA-8FE922A89DE1}" scale="80" filter="1" showAutoFilter="1" hiddenColumns="1" state="hidden">
      <selection activeCell="H1" sqref="H1:Q1048576"/>
      <pageMargins left="0.7" right="0.7" top="0.75" bottom="0.75" header="0.3" footer="0.3"/>
      <pageSetup paperSize="9" orientation="portrait" horizontalDpi="0" verticalDpi="0" r:id="rId1"/>
      <autoFilter ref="A1:Y84">
        <filterColumn colId="2">
          <filters>
            <filter val="Общество с ограниченной ответственностью &quot;РЕНТ&quot;"/>
          </filters>
        </filterColumn>
      </autoFilter>
    </customSheetView>
    <customSheetView guid="{5359E661-4730-4E3D-B43A-1A252EF2AB5B}" scale="80" filter="1" showAutoFilter="1" topLeftCell="D1">
      <selection activeCell="D68" sqref="A68:XFD79"/>
      <pageMargins left="0.7" right="0.7" top="0.75" bottom="0.75" header="0.3" footer="0.3"/>
      <pageSetup paperSize="9" orientation="portrait" horizontalDpi="0" verticalDpi="0" r:id="rId2"/>
      <autoFilter ref="A1:Y84">
        <filterColumn colId="18">
          <filters>
            <filter val="НН"/>
          </filters>
        </filterColumn>
      </autoFilter>
    </customSheetView>
  </customSheetViews>
  <mergeCells count="17">
    <mergeCell ref="Y70:Y71"/>
    <mergeCell ref="Y73:Y74"/>
    <mergeCell ref="Y77:Y78"/>
    <mergeCell ref="Y80:Y81"/>
    <mergeCell ref="Y82:Y83"/>
    <mergeCell ref="Y68:Y69"/>
    <mergeCell ref="Y5:Y6"/>
    <mergeCell ref="Y21:Y22"/>
    <mergeCell ref="Y35:Y36"/>
    <mergeCell ref="Y37:Y38"/>
    <mergeCell ref="Y46:Y47"/>
    <mergeCell ref="Y48:Y52"/>
    <mergeCell ref="Y53:Y56"/>
    <mergeCell ref="Y57:Y58"/>
    <mergeCell ref="Y59:Y61"/>
    <mergeCell ref="Y64:Y65"/>
    <mergeCell ref="Y66:Y67"/>
  </mergeCells>
  <pageMargins left="0.7" right="0.7" top="0.75" bottom="0.75" header="0.3" footer="0.3"/>
  <pageSetup paperSize="9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opLeftCell="B1" zoomScale="80" zoomScaleNormal="70" workbookViewId="0">
      <selection activeCell="Y18" sqref="C18:Y18"/>
    </sheetView>
  </sheetViews>
  <sheetFormatPr defaultRowHeight="26.25" customHeight="1" x14ac:dyDescent="0.25"/>
  <cols>
    <col min="3" max="3" width="77.42578125" customWidth="1"/>
    <col min="4" max="4" width="16.140625" customWidth="1"/>
    <col min="6" max="6" width="25" customWidth="1"/>
    <col min="9" max="9" width="21.28515625" customWidth="1"/>
    <col min="10" max="11" width="12.85546875" customWidth="1"/>
  </cols>
  <sheetData>
    <row r="1" spans="1:25" ht="26.25" customHeight="1" x14ac:dyDescent="0.25">
      <c r="A1" s="123" t="s">
        <v>48</v>
      </c>
      <c r="B1" s="124" t="s">
        <v>49</v>
      </c>
      <c r="C1" s="124" t="s">
        <v>50</v>
      </c>
      <c r="D1" s="125" t="s">
        <v>202</v>
      </c>
      <c r="E1" s="124" t="s">
        <v>203</v>
      </c>
      <c r="F1" s="124" t="s">
        <v>51</v>
      </c>
      <c r="G1" s="125" t="s">
        <v>52</v>
      </c>
      <c r="H1" s="124" t="s">
        <v>53</v>
      </c>
      <c r="I1" s="125" t="s">
        <v>54</v>
      </c>
      <c r="J1" s="126" t="s">
        <v>55</v>
      </c>
      <c r="K1" s="126" t="s">
        <v>56</v>
      </c>
      <c r="L1" s="127" t="s">
        <v>57</v>
      </c>
      <c r="M1" s="126" t="s">
        <v>58</v>
      </c>
      <c r="N1" s="128" t="s">
        <v>59</v>
      </c>
      <c r="O1" s="128" t="s">
        <v>60</v>
      </c>
      <c r="P1" s="128" t="s">
        <v>61</v>
      </c>
      <c r="Q1" s="127" t="s">
        <v>62</v>
      </c>
      <c r="R1" s="129" t="s">
        <v>63</v>
      </c>
      <c r="S1" s="123" t="s">
        <v>64</v>
      </c>
      <c r="T1" s="123" t="s">
        <v>65</v>
      </c>
      <c r="U1" s="126" t="s">
        <v>66</v>
      </c>
      <c r="V1" s="123" t="s">
        <v>67</v>
      </c>
      <c r="W1" s="123" t="s">
        <v>204</v>
      </c>
      <c r="X1" s="123" t="s">
        <v>205</v>
      </c>
      <c r="Y1" s="119" t="s">
        <v>3</v>
      </c>
    </row>
    <row r="2" spans="1:25" s="107" customFormat="1" ht="26.25" customHeight="1" x14ac:dyDescent="0.25">
      <c r="A2" s="130">
        <v>150</v>
      </c>
      <c r="B2" s="131" t="s">
        <v>32</v>
      </c>
      <c r="C2" s="131" t="s">
        <v>9</v>
      </c>
      <c r="D2" s="131" t="s">
        <v>316</v>
      </c>
      <c r="E2" s="131" t="s">
        <v>206</v>
      </c>
      <c r="F2" s="131" t="s">
        <v>68</v>
      </c>
      <c r="G2" s="131" t="s">
        <v>69</v>
      </c>
      <c r="H2" s="131" t="s">
        <v>70</v>
      </c>
      <c r="I2" s="131" t="s">
        <v>71</v>
      </c>
      <c r="J2" s="82">
        <v>15455011</v>
      </c>
      <c r="K2" s="82">
        <v>16236107</v>
      </c>
      <c r="L2" s="79">
        <v>781096</v>
      </c>
      <c r="M2" s="82">
        <v>0.12</v>
      </c>
      <c r="N2" s="79">
        <v>93732</v>
      </c>
      <c r="O2" s="79">
        <v>0</v>
      </c>
      <c r="P2" s="79">
        <v>0</v>
      </c>
      <c r="Q2" s="79">
        <v>92325</v>
      </c>
      <c r="R2" s="79">
        <v>92325</v>
      </c>
      <c r="S2" s="132" t="s">
        <v>72</v>
      </c>
      <c r="T2" s="82" t="s">
        <v>170</v>
      </c>
      <c r="U2" s="82" t="s">
        <v>73</v>
      </c>
      <c r="V2" s="82" t="s">
        <v>74</v>
      </c>
      <c r="W2" s="82" t="s">
        <v>207</v>
      </c>
      <c r="X2" s="133" t="s">
        <v>208</v>
      </c>
      <c r="Y2" s="122">
        <v>311</v>
      </c>
    </row>
    <row r="3" spans="1:25" s="107" customFormat="1" ht="26.25" customHeight="1" x14ac:dyDescent="0.25">
      <c r="A3" s="130">
        <v>151</v>
      </c>
      <c r="B3" s="131" t="s">
        <v>32</v>
      </c>
      <c r="C3" s="131" t="s">
        <v>9</v>
      </c>
      <c r="D3" s="131" t="s">
        <v>317</v>
      </c>
      <c r="E3" s="131" t="s">
        <v>209</v>
      </c>
      <c r="F3" s="131" t="s">
        <v>68</v>
      </c>
      <c r="G3" s="131" t="s">
        <v>69</v>
      </c>
      <c r="H3" s="131" t="s">
        <v>75</v>
      </c>
      <c r="I3" s="131" t="s">
        <v>76</v>
      </c>
      <c r="J3" s="82">
        <v>20170800</v>
      </c>
      <c r="K3" s="82">
        <v>21131011</v>
      </c>
      <c r="L3" s="79">
        <v>960211</v>
      </c>
      <c r="M3" s="82">
        <v>0.12</v>
      </c>
      <c r="N3" s="79">
        <v>115225</v>
      </c>
      <c r="O3" s="79">
        <v>0</v>
      </c>
      <c r="P3" s="79">
        <v>0</v>
      </c>
      <c r="Q3" s="79">
        <v>113495</v>
      </c>
      <c r="R3" s="79">
        <v>113495</v>
      </c>
      <c r="S3" s="132" t="s">
        <v>72</v>
      </c>
      <c r="T3" s="82" t="s">
        <v>170</v>
      </c>
      <c r="U3" s="82" t="s">
        <v>73</v>
      </c>
      <c r="V3" s="82" t="s">
        <v>74</v>
      </c>
      <c r="W3" s="82" t="s">
        <v>207</v>
      </c>
      <c r="X3" s="133" t="s">
        <v>208</v>
      </c>
      <c r="Y3" s="122">
        <v>311</v>
      </c>
    </row>
    <row r="4" spans="1:25" s="107" customFormat="1" ht="26.25" customHeight="1" x14ac:dyDescent="0.25">
      <c r="A4" s="130">
        <v>152</v>
      </c>
      <c r="B4" s="131" t="s">
        <v>32</v>
      </c>
      <c r="C4" s="131" t="s">
        <v>9</v>
      </c>
      <c r="D4" s="131" t="s">
        <v>318</v>
      </c>
      <c r="E4" s="131" t="s">
        <v>210</v>
      </c>
      <c r="F4" s="131" t="s">
        <v>68</v>
      </c>
      <c r="G4" s="131" t="s">
        <v>69</v>
      </c>
      <c r="H4" s="131" t="s">
        <v>77</v>
      </c>
      <c r="I4" s="131" t="s">
        <v>78</v>
      </c>
      <c r="J4" s="82">
        <v>4512606</v>
      </c>
      <c r="K4" s="82">
        <v>4650186</v>
      </c>
      <c r="L4" s="79">
        <v>137580</v>
      </c>
      <c r="M4" s="82">
        <v>0.12</v>
      </c>
      <c r="N4" s="79">
        <v>16510</v>
      </c>
      <c r="O4" s="79">
        <v>0</v>
      </c>
      <c r="P4" s="79">
        <v>0</v>
      </c>
      <c r="Q4" s="79">
        <v>19647</v>
      </c>
      <c r="R4" s="79">
        <v>16262</v>
      </c>
      <c r="S4" s="132" t="s">
        <v>72</v>
      </c>
      <c r="T4" s="82" t="s">
        <v>170</v>
      </c>
      <c r="U4" s="82" t="s">
        <v>73</v>
      </c>
      <c r="V4" s="82" t="s">
        <v>74</v>
      </c>
      <c r="W4" s="82" t="s">
        <v>207</v>
      </c>
      <c r="X4" s="133" t="s">
        <v>208</v>
      </c>
      <c r="Y4" s="122">
        <v>311</v>
      </c>
    </row>
    <row r="5" spans="1:25" s="107" customFormat="1" ht="26.25" customHeight="1" x14ac:dyDescent="0.25">
      <c r="A5" s="130">
        <v>311</v>
      </c>
      <c r="B5" s="131" t="s">
        <v>33</v>
      </c>
      <c r="C5" s="131" t="s">
        <v>171</v>
      </c>
      <c r="D5" s="131" t="s">
        <v>319</v>
      </c>
      <c r="E5" s="131" t="s">
        <v>211</v>
      </c>
      <c r="F5" s="131" t="s">
        <v>79</v>
      </c>
      <c r="G5" s="131" t="s">
        <v>69</v>
      </c>
      <c r="H5" s="131" t="s">
        <v>80</v>
      </c>
      <c r="I5" s="131"/>
      <c r="J5" s="82">
        <v>0</v>
      </c>
      <c r="K5" s="82">
        <v>0</v>
      </c>
      <c r="L5" s="79">
        <v>180758</v>
      </c>
      <c r="M5" s="82">
        <v>1</v>
      </c>
      <c r="N5" s="79">
        <v>180758</v>
      </c>
      <c r="O5" s="79">
        <v>0</v>
      </c>
      <c r="P5" s="79">
        <v>0</v>
      </c>
      <c r="Q5" s="79">
        <v>180758</v>
      </c>
      <c r="R5" s="79">
        <v>180758</v>
      </c>
      <c r="S5" s="132" t="s">
        <v>72</v>
      </c>
      <c r="T5" s="82" t="s">
        <v>170</v>
      </c>
      <c r="U5" s="82" t="s">
        <v>73</v>
      </c>
      <c r="V5" s="82" t="s">
        <v>74</v>
      </c>
      <c r="W5" s="82" t="s">
        <v>207</v>
      </c>
      <c r="X5" s="133" t="s">
        <v>208</v>
      </c>
      <c r="Y5" s="209">
        <v>1704</v>
      </c>
    </row>
    <row r="6" spans="1:25" s="107" customFormat="1" ht="26.25" customHeight="1" x14ac:dyDescent="0.25">
      <c r="A6" s="130">
        <v>312</v>
      </c>
      <c r="B6" s="131" t="s">
        <v>33</v>
      </c>
      <c r="C6" s="131" t="s">
        <v>171</v>
      </c>
      <c r="D6" s="131" t="s">
        <v>320</v>
      </c>
      <c r="E6" s="131" t="s">
        <v>212</v>
      </c>
      <c r="F6" s="131" t="s">
        <v>81</v>
      </c>
      <c r="G6" s="131" t="s">
        <v>69</v>
      </c>
      <c r="H6" s="131" t="s">
        <v>82</v>
      </c>
      <c r="I6" s="131"/>
      <c r="J6" s="82">
        <v>0</v>
      </c>
      <c r="K6" s="82">
        <v>0</v>
      </c>
      <c r="L6" s="79">
        <v>181295</v>
      </c>
      <c r="M6" s="82">
        <v>1</v>
      </c>
      <c r="N6" s="79">
        <v>181295</v>
      </c>
      <c r="O6" s="79">
        <v>0</v>
      </c>
      <c r="P6" s="79">
        <v>0</v>
      </c>
      <c r="Q6" s="79">
        <v>181295</v>
      </c>
      <c r="R6" s="79">
        <v>181295</v>
      </c>
      <c r="S6" s="132" t="s">
        <v>72</v>
      </c>
      <c r="T6" s="82" t="s">
        <v>170</v>
      </c>
      <c r="U6" s="82" t="s">
        <v>73</v>
      </c>
      <c r="V6" s="82" t="s">
        <v>74</v>
      </c>
      <c r="W6" s="82" t="s">
        <v>207</v>
      </c>
      <c r="X6" s="133" t="s">
        <v>208</v>
      </c>
      <c r="Y6" s="210"/>
    </row>
    <row r="7" spans="1:25" s="107" customFormat="1" ht="26.25" customHeight="1" x14ac:dyDescent="0.25">
      <c r="A7" s="130">
        <v>816</v>
      </c>
      <c r="B7" s="131" t="s">
        <v>83</v>
      </c>
      <c r="C7" s="131" t="s">
        <v>84</v>
      </c>
      <c r="D7" s="131" t="s">
        <v>321</v>
      </c>
      <c r="E7" s="131" t="s">
        <v>213</v>
      </c>
      <c r="F7" s="131" t="s">
        <v>85</v>
      </c>
      <c r="G7" s="131" t="s">
        <v>69</v>
      </c>
      <c r="H7" s="131" t="s">
        <v>86</v>
      </c>
      <c r="I7" s="131"/>
      <c r="J7" s="82">
        <v>0</v>
      </c>
      <c r="K7" s="82">
        <v>0</v>
      </c>
      <c r="L7" s="79">
        <v>341082</v>
      </c>
      <c r="M7" s="82">
        <v>1</v>
      </c>
      <c r="N7" s="79">
        <v>341082</v>
      </c>
      <c r="O7" s="79">
        <v>0</v>
      </c>
      <c r="P7" s="79">
        <v>0</v>
      </c>
      <c r="Q7" s="79">
        <v>341082</v>
      </c>
      <c r="R7" s="79">
        <v>341082</v>
      </c>
      <c r="S7" s="132" t="s">
        <v>72</v>
      </c>
      <c r="T7" s="82" t="s">
        <v>170</v>
      </c>
      <c r="U7" s="82" t="s">
        <v>87</v>
      </c>
      <c r="V7" s="82" t="s">
        <v>88</v>
      </c>
      <c r="W7" s="82" t="s">
        <v>207</v>
      </c>
      <c r="X7" s="133" t="s">
        <v>208</v>
      </c>
      <c r="Y7" s="134">
        <v>1260</v>
      </c>
    </row>
    <row r="8" spans="1:25" s="107" customFormat="1" ht="26.25" customHeight="1" x14ac:dyDescent="0.25">
      <c r="A8" s="130">
        <v>817</v>
      </c>
      <c r="B8" s="131" t="s">
        <v>34</v>
      </c>
      <c r="C8" s="131" t="s">
        <v>10</v>
      </c>
      <c r="D8" s="131" t="s">
        <v>322</v>
      </c>
      <c r="E8" s="131" t="s">
        <v>214</v>
      </c>
      <c r="F8" s="131" t="s">
        <v>89</v>
      </c>
      <c r="G8" s="131" t="s">
        <v>69</v>
      </c>
      <c r="H8" s="131" t="s">
        <v>90</v>
      </c>
      <c r="I8" s="131" t="s">
        <v>91</v>
      </c>
      <c r="J8" s="82">
        <v>1511877</v>
      </c>
      <c r="K8" s="82">
        <v>1639665</v>
      </c>
      <c r="L8" s="79">
        <v>127788</v>
      </c>
      <c r="M8" s="82">
        <v>0.3</v>
      </c>
      <c r="N8" s="79">
        <v>38336</v>
      </c>
      <c r="O8" s="79">
        <v>0</v>
      </c>
      <c r="P8" s="79">
        <v>0</v>
      </c>
      <c r="Q8" s="79">
        <v>38336</v>
      </c>
      <c r="R8" s="79">
        <v>38336</v>
      </c>
      <c r="S8" s="132" t="s">
        <v>72</v>
      </c>
      <c r="T8" s="82" t="s">
        <v>170</v>
      </c>
      <c r="U8" s="82" t="s">
        <v>73</v>
      </c>
      <c r="V8" s="82" t="s">
        <v>74</v>
      </c>
      <c r="W8" s="82" t="s">
        <v>207</v>
      </c>
      <c r="X8" s="133" t="s">
        <v>208</v>
      </c>
      <c r="Y8" s="134">
        <v>800</v>
      </c>
    </row>
    <row r="9" spans="1:25" s="107" customFormat="1" ht="26.25" customHeight="1" x14ac:dyDescent="0.25">
      <c r="A9" s="130">
        <v>818</v>
      </c>
      <c r="B9" s="131" t="s">
        <v>34</v>
      </c>
      <c r="C9" s="131" t="s">
        <v>10</v>
      </c>
      <c r="D9" s="131" t="s">
        <v>323</v>
      </c>
      <c r="E9" s="131" t="s">
        <v>215</v>
      </c>
      <c r="F9" s="131" t="s">
        <v>89</v>
      </c>
      <c r="G9" s="131" t="s">
        <v>69</v>
      </c>
      <c r="H9" s="131" t="s">
        <v>92</v>
      </c>
      <c r="I9" s="131" t="s">
        <v>93</v>
      </c>
      <c r="J9" s="82">
        <v>12416125</v>
      </c>
      <c r="K9" s="82">
        <v>12462742</v>
      </c>
      <c r="L9" s="79">
        <v>46617</v>
      </c>
      <c r="M9" s="82">
        <v>0.3</v>
      </c>
      <c r="N9" s="79">
        <v>13985</v>
      </c>
      <c r="O9" s="79">
        <v>0</v>
      </c>
      <c r="P9" s="79">
        <v>0</v>
      </c>
      <c r="Q9" s="79">
        <v>13985</v>
      </c>
      <c r="R9" s="79">
        <v>13985</v>
      </c>
      <c r="S9" s="132" t="s">
        <v>72</v>
      </c>
      <c r="T9" s="82" t="s">
        <v>170</v>
      </c>
      <c r="U9" s="82" t="s">
        <v>73</v>
      </c>
      <c r="V9" s="82" t="s">
        <v>74</v>
      </c>
      <c r="W9" s="82" t="s">
        <v>207</v>
      </c>
      <c r="X9" s="133" t="s">
        <v>208</v>
      </c>
      <c r="Y9" s="134">
        <v>800</v>
      </c>
    </row>
    <row r="10" spans="1:25" s="107" customFormat="1" ht="26.25" customHeight="1" x14ac:dyDescent="0.25">
      <c r="A10" s="130">
        <v>820</v>
      </c>
      <c r="B10" s="131" t="s">
        <v>34</v>
      </c>
      <c r="C10" s="131" t="s">
        <v>10</v>
      </c>
      <c r="D10" s="131" t="s">
        <v>324</v>
      </c>
      <c r="E10" s="131" t="s">
        <v>216</v>
      </c>
      <c r="F10" s="131" t="s">
        <v>89</v>
      </c>
      <c r="G10" s="131" t="s">
        <v>69</v>
      </c>
      <c r="H10" s="131" t="s">
        <v>94</v>
      </c>
      <c r="I10" s="131" t="s">
        <v>95</v>
      </c>
      <c r="J10" s="82">
        <v>2122643</v>
      </c>
      <c r="K10" s="82">
        <v>2352860</v>
      </c>
      <c r="L10" s="79">
        <v>230217</v>
      </c>
      <c r="M10" s="82">
        <v>0.2</v>
      </c>
      <c r="N10" s="79">
        <v>46043</v>
      </c>
      <c r="O10" s="79">
        <v>0</v>
      </c>
      <c r="P10" s="79">
        <v>0</v>
      </c>
      <c r="Q10" s="79">
        <v>46043</v>
      </c>
      <c r="R10" s="79">
        <v>46043</v>
      </c>
      <c r="S10" s="132" t="s">
        <v>72</v>
      </c>
      <c r="T10" s="82" t="s">
        <v>170</v>
      </c>
      <c r="U10" s="82" t="s">
        <v>73</v>
      </c>
      <c r="V10" s="82" t="s">
        <v>74</v>
      </c>
      <c r="W10" s="82" t="s">
        <v>207</v>
      </c>
      <c r="X10" s="133" t="s">
        <v>208</v>
      </c>
      <c r="Y10" s="134">
        <v>800</v>
      </c>
    </row>
    <row r="11" spans="1:25" s="107" customFormat="1" ht="26.25" customHeight="1" x14ac:dyDescent="0.25">
      <c r="A11" s="130">
        <v>822</v>
      </c>
      <c r="B11" s="131" t="s">
        <v>35</v>
      </c>
      <c r="C11" s="131" t="s">
        <v>11</v>
      </c>
      <c r="D11" s="131" t="s">
        <v>325</v>
      </c>
      <c r="E11" s="131" t="s">
        <v>217</v>
      </c>
      <c r="F11" s="131" t="s">
        <v>96</v>
      </c>
      <c r="G11" s="131" t="s">
        <v>69</v>
      </c>
      <c r="H11" s="131" t="s">
        <v>97</v>
      </c>
      <c r="I11" s="131" t="s">
        <v>98</v>
      </c>
      <c r="J11" s="82">
        <v>1141600</v>
      </c>
      <c r="K11" s="82">
        <v>1141600</v>
      </c>
      <c r="L11" s="79">
        <v>0</v>
      </c>
      <c r="M11" s="82">
        <v>0.8</v>
      </c>
      <c r="N11" s="79">
        <v>0</v>
      </c>
      <c r="O11" s="79">
        <v>841</v>
      </c>
      <c r="P11" s="79">
        <v>0</v>
      </c>
      <c r="Q11" s="79">
        <v>841</v>
      </c>
      <c r="R11" s="79">
        <v>841</v>
      </c>
      <c r="S11" s="132" t="s">
        <v>72</v>
      </c>
      <c r="T11" s="82" t="s">
        <v>170</v>
      </c>
      <c r="U11" s="82" t="s">
        <v>73</v>
      </c>
      <c r="V11" s="82" t="s">
        <v>74</v>
      </c>
      <c r="W11" s="82" t="s">
        <v>207</v>
      </c>
      <c r="X11" s="133" t="s">
        <v>208</v>
      </c>
      <c r="Y11" s="134">
        <v>458</v>
      </c>
    </row>
    <row r="12" spans="1:25" s="107" customFormat="1" ht="26.25" customHeight="1" x14ac:dyDescent="0.25">
      <c r="A12" s="130">
        <v>823</v>
      </c>
      <c r="B12" s="131" t="s">
        <v>35</v>
      </c>
      <c r="C12" s="131" t="s">
        <v>11</v>
      </c>
      <c r="D12" s="131" t="s">
        <v>326</v>
      </c>
      <c r="E12" s="131" t="s">
        <v>218</v>
      </c>
      <c r="F12" s="131" t="s">
        <v>96</v>
      </c>
      <c r="G12" s="131" t="s">
        <v>69</v>
      </c>
      <c r="H12" s="131" t="s">
        <v>99</v>
      </c>
      <c r="I12" s="131" t="s">
        <v>100</v>
      </c>
      <c r="J12" s="82">
        <v>502802</v>
      </c>
      <c r="K12" s="82">
        <v>525134</v>
      </c>
      <c r="L12" s="79">
        <v>22332</v>
      </c>
      <c r="M12" s="82">
        <v>0.8</v>
      </c>
      <c r="N12" s="79">
        <v>17866</v>
      </c>
      <c r="O12" s="79">
        <v>778</v>
      </c>
      <c r="P12" s="79">
        <v>0</v>
      </c>
      <c r="Q12" s="79">
        <v>18644</v>
      </c>
      <c r="R12" s="79">
        <v>18644</v>
      </c>
      <c r="S12" s="132" t="s">
        <v>72</v>
      </c>
      <c r="T12" s="82" t="s">
        <v>170</v>
      </c>
      <c r="U12" s="82" t="s">
        <v>73</v>
      </c>
      <c r="V12" s="82" t="s">
        <v>74</v>
      </c>
      <c r="W12" s="82" t="s">
        <v>207</v>
      </c>
      <c r="X12" s="133" t="s">
        <v>208</v>
      </c>
      <c r="Y12" s="134">
        <v>50</v>
      </c>
    </row>
    <row r="13" spans="1:25" s="107" customFormat="1" ht="26.25" customHeight="1" x14ac:dyDescent="0.25">
      <c r="A13" s="130">
        <v>835</v>
      </c>
      <c r="B13" s="131" t="s">
        <v>36</v>
      </c>
      <c r="C13" s="131" t="s">
        <v>12</v>
      </c>
      <c r="D13" s="131" t="s">
        <v>328</v>
      </c>
      <c r="E13" s="131" t="s">
        <v>220</v>
      </c>
      <c r="F13" s="131" t="s">
        <v>89</v>
      </c>
      <c r="G13" s="131" t="s">
        <v>69</v>
      </c>
      <c r="H13" s="131" t="s">
        <v>221</v>
      </c>
      <c r="I13" s="131" t="s">
        <v>222</v>
      </c>
      <c r="J13" s="82">
        <v>487969</v>
      </c>
      <c r="K13" s="82">
        <v>491235</v>
      </c>
      <c r="L13" s="79">
        <v>3266</v>
      </c>
      <c r="M13" s="82">
        <v>9</v>
      </c>
      <c r="N13" s="79">
        <v>29394</v>
      </c>
      <c r="O13" s="79">
        <v>0</v>
      </c>
      <c r="P13" s="79">
        <v>0</v>
      </c>
      <c r="Q13" s="79">
        <v>29394</v>
      </c>
      <c r="R13" s="79">
        <v>29394</v>
      </c>
      <c r="S13" s="132" t="s">
        <v>72</v>
      </c>
      <c r="T13" s="82" t="s">
        <v>170</v>
      </c>
      <c r="U13" s="82" t="s">
        <v>73</v>
      </c>
      <c r="V13" s="82" t="s">
        <v>74</v>
      </c>
      <c r="W13" s="82" t="s">
        <v>207</v>
      </c>
      <c r="X13" s="133" t="s">
        <v>208</v>
      </c>
      <c r="Y13" s="134">
        <v>630</v>
      </c>
    </row>
    <row r="14" spans="1:25" s="107" customFormat="1" ht="26.25" customHeight="1" x14ac:dyDescent="0.25">
      <c r="A14" s="130">
        <v>858</v>
      </c>
      <c r="B14" s="131" t="s">
        <v>37</v>
      </c>
      <c r="C14" s="131" t="s">
        <v>13</v>
      </c>
      <c r="D14" s="131" t="s">
        <v>329</v>
      </c>
      <c r="E14" s="131" t="s">
        <v>223</v>
      </c>
      <c r="F14" s="131" t="s">
        <v>104</v>
      </c>
      <c r="G14" s="131" t="s">
        <v>69</v>
      </c>
      <c r="H14" s="131"/>
      <c r="I14" s="131"/>
      <c r="J14" s="82">
        <v>0</v>
      </c>
      <c r="K14" s="82">
        <v>0</v>
      </c>
      <c r="L14" s="79">
        <v>542038</v>
      </c>
      <c r="M14" s="82">
        <v>1</v>
      </c>
      <c r="N14" s="79">
        <v>542038</v>
      </c>
      <c r="O14" s="79">
        <v>0</v>
      </c>
      <c r="P14" s="79">
        <v>0</v>
      </c>
      <c r="Q14" s="79">
        <v>542038</v>
      </c>
      <c r="R14" s="79">
        <v>542038</v>
      </c>
      <c r="S14" s="132" t="s">
        <v>72</v>
      </c>
      <c r="T14" s="82" t="s">
        <v>170</v>
      </c>
      <c r="U14" s="82" t="s">
        <v>73</v>
      </c>
      <c r="V14" s="82" t="s">
        <v>74</v>
      </c>
      <c r="W14" s="82" t="s">
        <v>207</v>
      </c>
      <c r="X14" s="133" t="s">
        <v>208</v>
      </c>
      <c r="Y14" s="134">
        <v>8050</v>
      </c>
    </row>
    <row r="15" spans="1:25" s="107" customFormat="1" ht="26.25" customHeight="1" x14ac:dyDescent="0.25">
      <c r="A15" s="130">
        <v>910</v>
      </c>
      <c r="B15" s="131" t="s">
        <v>38</v>
      </c>
      <c r="C15" s="131" t="s">
        <v>14</v>
      </c>
      <c r="D15" s="131" t="s">
        <v>331</v>
      </c>
      <c r="E15" s="131" t="s">
        <v>224</v>
      </c>
      <c r="F15" s="131" t="s">
        <v>105</v>
      </c>
      <c r="G15" s="131" t="s">
        <v>69</v>
      </c>
      <c r="H15" s="131" t="s">
        <v>106</v>
      </c>
      <c r="I15" s="131"/>
      <c r="J15" s="82">
        <v>0</v>
      </c>
      <c r="K15" s="82">
        <v>0</v>
      </c>
      <c r="L15" s="79">
        <v>60804</v>
      </c>
      <c r="M15" s="82">
        <v>1</v>
      </c>
      <c r="N15" s="79">
        <v>60804</v>
      </c>
      <c r="O15" s="79">
        <v>0</v>
      </c>
      <c r="P15" s="79">
        <v>0</v>
      </c>
      <c r="Q15" s="79">
        <v>60804</v>
      </c>
      <c r="R15" s="79">
        <v>60804</v>
      </c>
      <c r="S15" s="132" t="s">
        <v>72</v>
      </c>
      <c r="T15" s="82" t="s">
        <v>170</v>
      </c>
      <c r="U15" s="82" t="s">
        <v>73</v>
      </c>
      <c r="V15" s="82" t="s">
        <v>74</v>
      </c>
      <c r="W15" s="82" t="s">
        <v>207</v>
      </c>
      <c r="X15" s="133" t="s">
        <v>208</v>
      </c>
      <c r="Y15" s="134">
        <v>3600</v>
      </c>
    </row>
    <row r="16" spans="1:25" s="107" customFormat="1" ht="26.25" customHeight="1" x14ac:dyDescent="0.25">
      <c r="A16" s="130">
        <v>1113</v>
      </c>
      <c r="B16" s="131" t="s">
        <v>39</v>
      </c>
      <c r="C16" s="131" t="s">
        <v>15</v>
      </c>
      <c r="D16" s="131" t="s">
        <v>332</v>
      </c>
      <c r="E16" s="131" t="s">
        <v>225</v>
      </c>
      <c r="F16" s="131" t="s">
        <v>107</v>
      </c>
      <c r="G16" s="131" t="s">
        <v>69</v>
      </c>
      <c r="H16" s="131"/>
      <c r="I16" s="131"/>
      <c r="J16" s="82">
        <v>0</v>
      </c>
      <c r="K16" s="82">
        <v>0</v>
      </c>
      <c r="L16" s="79">
        <v>62280</v>
      </c>
      <c r="M16" s="82">
        <v>1</v>
      </c>
      <c r="N16" s="79">
        <v>62280</v>
      </c>
      <c r="O16" s="79">
        <v>0</v>
      </c>
      <c r="P16" s="79">
        <v>0</v>
      </c>
      <c r="Q16" s="79">
        <v>62280</v>
      </c>
      <c r="R16" s="79">
        <v>62280</v>
      </c>
      <c r="S16" s="132" t="s">
        <v>72</v>
      </c>
      <c r="T16" s="82" t="s">
        <v>170</v>
      </c>
      <c r="U16" s="82" t="s">
        <v>73</v>
      </c>
      <c r="V16" s="82" t="s">
        <v>74</v>
      </c>
      <c r="W16" s="82" t="s">
        <v>207</v>
      </c>
      <c r="X16" s="133" t="s">
        <v>208</v>
      </c>
      <c r="Y16" s="134">
        <v>720</v>
      </c>
    </row>
    <row r="17" spans="1:25" s="107" customFormat="1" ht="26.25" customHeight="1" x14ac:dyDescent="0.25">
      <c r="A17" s="130">
        <v>1114</v>
      </c>
      <c r="B17" s="131" t="s">
        <v>39</v>
      </c>
      <c r="C17" s="131" t="s">
        <v>15</v>
      </c>
      <c r="D17" s="131" t="s">
        <v>333</v>
      </c>
      <c r="E17" s="131" t="s">
        <v>226</v>
      </c>
      <c r="F17" s="131" t="s">
        <v>108</v>
      </c>
      <c r="G17" s="131" t="s">
        <v>69</v>
      </c>
      <c r="H17" s="131"/>
      <c r="I17" s="131"/>
      <c r="J17" s="82">
        <v>0</v>
      </c>
      <c r="K17" s="82">
        <v>0</v>
      </c>
      <c r="L17" s="79">
        <v>6071</v>
      </c>
      <c r="M17" s="82">
        <v>1</v>
      </c>
      <c r="N17" s="79">
        <v>6071</v>
      </c>
      <c r="O17" s="79">
        <v>0</v>
      </c>
      <c r="P17" s="79">
        <v>0</v>
      </c>
      <c r="Q17" s="79">
        <v>6071</v>
      </c>
      <c r="R17" s="79">
        <v>6071</v>
      </c>
      <c r="S17" s="132" t="s">
        <v>72</v>
      </c>
      <c r="T17" s="82" t="s">
        <v>170</v>
      </c>
      <c r="U17" s="82" t="s">
        <v>73</v>
      </c>
      <c r="V17" s="82" t="s">
        <v>74</v>
      </c>
      <c r="W17" s="82" t="s">
        <v>207</v>
      </c>
      <c r="X17" s="133" t="s">
        <v>208</v>
      </c>
      <c r="Y17" s="134">
        <v>1070</v>
      </c>
    </row>
    <row r="18" spans="1:25" s="107" customFormat="1" ht="26.25" customHeight="1" x14ac:dyDescent="0.25">
      <c r="A18" s="130">
        <v>1116</v>
      </c>
      <c r="B18" s="131" t="s">
        <v>39</v>
      </c>
      <c r="C18" s="131" t="s">
        <v>15</v>
      </c>
      <c r="D18" s="131" t="s">
        <v>423</v>
      </c>
      <c r="E18" s="131" t="s">
        <v>424</v>
      </c>
      <c r="F18" s="131" t="s">
        <v>425</v>
      </c>
      <c r="G18" s="131" t="s">
        <v>69</v>
      </c>
      <c r="H18" s="131"/>
      <c r="I18" s="131"/>
      <c r="J18" s="82">
        <v>0</v>
      </c>
      <c r="K18" s="82">
        <v>0</v>
      </c>
      <c r="L18" s="79">
        <v>15520</v>
      </c>
      <c r="M18" s="82">
        <v>1</v>
      </c>
      <c r="N18" s="79">
        <v>15520</v>
      </c>
      <c r="O18" s="79">
        <v>0</v>
      </c>
      <c r="P18" s="79">
        <v>0</v>
      </c>
      <c r="Q18" s="79">
        <v>15520</v>
      </c>
      <c r="R18" s="79">
        <v>15520</v>
      </c>
      <c r="S18" s="132" t="s">
        <v>72</v>
      </c>
      <c r="T18" s="82" t="s">
        <v>170</v>
      </c>
      <c r="U18" s="82" t="s">
        <v>73</v>
      </c>
      <c r="V18" s="82" t="s">
        <v>426</v>
      </c>
      <c r="W18" s="82" t="s">
        <v>207</v>
      </c>
      <c r="X18" s="133" t="s">
        <v>208</v>
      </c>
      <c r="Y18" s="134">
        <v>750</v>
      </c>
    </row>
    <row r="19" spans="1:25" s="107" customFormat="1" ht="26.25" customHeight="1" x14ac:dyDescent="0.25">
      <c r="A19" s="130">
        <v>1128</v>
      </c>
      <c r="B19" s="131" t="s">
        <v>40</v>
      </c>
      <c r="C19" s="131" t="s">
        <v>15</v>
      </c>
      <c r="D19" s="131" t="s">
        <v>334</v>
      </c>
      <c r="E19" s="131" t="s">
        <v>227</v>
      </c>
      <c r="F19" s="131" t="s">
        <v>108</v>
      </c>
      <c r="G19" s="131" t="s">
        <v>69</v>
      </c>
      <c r="H19" s="131"/>
      <c r="I19" s="131"/>
      <c r="J19" s="82">
        <v>0</v>
      </c>
      <c r="K19" s="82">
        <v>0</v>
      </c>
      <c r="L19" s="79">
        <v>170324</v>
      </c>
      <c r="M19" s="82">
        <v>1</v>
      </c>
      <c r="N19" s="79">
        <v>170324</v>
      </c>
      <c r="O19" s="79">
        <v>0</v>
      </c>
      <c r="P19" s="79">
        <v>0</v>
      </c>
      <c r="Q19" s="79">
        <v>170324</v>
      </c>
      <c r="R19" s="79">
        <v>170324</v>
      </c>
      <c r="S19" s="132" t="s">
        <v>72</v>
      </c>
      <c r="T19" s="82" t="s">
        <v>170</v>
      </c>
      <c r="U19" s="82" t="s">
        <v>73</v>
      </c>
      <c r="V19" s="82" t="s">
        <v>74</v>
      </c>
      <c r="W19" s="82" t="s">
        <v>207</v>
      </c>
      <c r="X19" s="133" t="s">
        <v>208</v>
      </c>
      <c r="Y19" s="134">
        <v>550</v>
      </c>
    </row>
    <row r="20" spans="1:25" s="107" customFormat="1" ht="26.25" customHeight="1" x14ac:dyDescent="0.25">
      <c r="A20" s="130">
        <v>1256</v>
      </c>
      <c r="B20" s="131" t="s">
        <v>41</v>
      </c>
      <c r="C20" s="131" t="s">
        <v>16</v>
      </c>
      <c r="D20" s="131" t="s">
        <v>402</v>
      </c>
      <c r="E20" s="131" t="s">
        <v>403</v>
      </c>
      <c r="F20" s="131" t="s">
        <v>172</v>
      </c>
      <c r="G20" s="131" t="s">
        <v>69</v>
      </c>
      <c r="H20" s="131" t="s">
        <v>404</v>
      </c>
      <c r="I20" s="131" t="s">
        <v>405</v>
      </c>
      <c r="J20" s="82">
        <v>495605</v>
      </c>
      <c r="K20" s="82">
        <v>901571</v>
      </c>
      <c r="L20" s="79">
        <v>405966</v>
      </c>
      <c r="M20" s="82">
        <v>0.3</v>
      </c>
      <c r="N20" s="79">
        <v>121790</v>
      </c>
      <c r="O20" s="79">
        <v>0</v>
      </c>
      <c r="P20" s="79">
        <v>0</v>
      </c>
      <c r="Q20" s="79">
        <v>115227</v>
      </c>
      <c r="R20" s="79">
        <v>115227</v>
      </c>
      <c r="S20" s="132" t="s">
        <v>72</v>
      </c>
      <c r="T20" s="82" t="s">
        <v>170</v>
      </c>
      <c r="U20" s="82" t="s">
        <v>73</v>
      </c>
      <c r="V20" s="82" t="s">
        <v>74</v>
      </c>
      <c r="W20" s="82" t="s">
        <v>207</v>
      </c>
      <c r="X20" s="133" t="s">
        <v>208</v>
      </c>
      <c r="Y20" s="225">
        <v>1000</v>
      </c>
    </row>
    <row r="21" spans="1:25" s="107" customFormat="1" ht="26.25" customHeight="1" x14ac:dyDescent="0.25">
      <c r="A21" s="130">
        <v>1257</v>
      </c>
      <c r="B21" s="131" t="s">
        <v>41</v>
      </c>
      <c r="C21" s="131" t="s">
        <v>16</v>
      </c>
      <c r="D21" s="131" t="s">
        <v>335</v>
      </c>
      <c r="E21" s="131" t="s">
        <v>228</v>
      </c>
      <c r="F21" s="131" t="s">
        <v>172</v>
      </c>
      <c r="G21" s="131" t="s">
        <v>69</v>
      </c>
      <c r="H21" s="131" t="s">
        <v>173</v>
      </c>
      <c r="I21" s="131" t="s">
        <v>174</v>
      </c>
      <c r="J21" s="82">
        <v>7208201</v>
      </c>
      <c r="K21" s="82">
        <v>7398558</v>
      </c>
      <c r="L21" s="79">
        <v>190357</v>
      </c>
      <c r="M21" s="82">
        <v>0.3</v>
      </c>
      <c r="N21" s="79">
        <v>57107</v>
      </c>
      <c r="O21" s="79">
        <v>0</v>
      </c>
      <c r="P21" s="79">
        <v>0</v>
      </c>
      <c r="Q21" s="79">
        <v>63670</v>
      </c>
      <c r="R21" s="79">
        <v>54029</v>
      </c>
      <c r="S21" s="132" t="s">
        <v>72</v>
      </c>
      <c r="T21" s="82" t="s">
        <v>170</v>
      </c>
      <c r="U21" s="82" t="s">
        <v>73</v>
      </c>
      <c r="V21" s="82" t="s">
        <v>74</v>
      </c>
      <c r="W21" s="82" t="s">
        <v>207</v>
      </c>
      <c r="X21" s="133" t="s">
        <v>208</v>
      </c>
      <c r="Y21" s="226"/>
    </row>
    <row r="22" spans="1:25" s="107" customFormat="1" ht="26.25" customHeight="1" x14ac:dyDescent="0.25">
      <c r="A22" s="130">
        <v>1888</v>
      </c>
      <c r="B22" s="131" t="s">
        <v>42</v>
      </c>
      <c r="C22" s="131" t="s">
        <v>17</v>
      </c>
      <c r="D22" s="131" t="s">
        <v>336</v>
      </c>
      <c r="E22" s="131" t="s">
        <v>235</v>
      </c>
      <c r="F22" s="131" t="s">
        <v>407</v>
      </c>
      <c r="G22" s="131" t="s">
        <v>69</v>
      </c>
      <c r="H22" s="131"/>
      <c r="I22" s="131"/>
      <c r="J22" s="82">
        <v>0</v>
      </c>
      <c r="K22" s="82">
        <v>0</v>
      </c>
      <c r="L22" s="79">
        <v>10786</v>
      </c>
      <c r="M22" s="82">
        <v>1</v>
      </c>
      <c r="N22" s="79">
        <v>10786</v>
      </c>
      <c r="O22" s="79">
        <v>0</v>
      </c>
      <c r="P22" s="79">
        <v>0</v>
      </c>
      <c r="Q22" s="79">
        <v>10786</v>
      </c>
      <c r="R22" s="79">
        <v>10786</v>
      </c>
      <c r="S22" s="132" t="s">
        <v>72</v>
      </c>
      <c r="T22" s="82" t="s">
        <v>170</v>
      </c>
      <c r="U22" s="82" t="s">
        <v>87</v>
      </c>
      <c r="V22" s="82" t="s">
        <v>88</v>
      </c>
      <c r="W22" s="82" t="s">
        <v>207</v>
      </c>
      <c r="X22" s="133" t="s">
        <v>208</v>
      </c>
      <c r="Y22" s="134">
        <v>1100</v>
      </c>
    </row>
    <row r="23" spans="1:25" s="107" customFormat="1" ht="26.25" customHeight="1" x14ac:dyDescent="0.25">
      <c r="A23" s="130">
        <v>1937</v>
      </c>
      <c r="B23" s="131" t="s">
        <v>42</v>
      </c>
      <c r="C23" s="131" t="s">
        <v>17</v>
      </c>
      <c r="D23" s="131" t="s">
        <v>337</v>
      </c>
      <c r="E23" s="131" t="s">
        <v>236</v>
      </c>
      <c r="F23" s="131" t="s">
        <v>115</v>
      </c>
      <c r="G23" s="131" t="s">
        <v>69</v>
      </c>
      <c r="H23" s="131"/>
      <c r="I23" s="131"/>
      <c r="J23" s="82">
        <v>0</v>
      </c>
      <c r="K23" s="82">
        <v>0</v>
      </c>
      <c r="L23" s="79">
        <v>96425</v>
      </c>
      <c r="M23" s="82">
        <v>1</v>
      </c>
      <c r="N23" s="79">
        <v>96425</v>
      </c>
      <c r="O23" s="79">
        <v>0</v>
      </c>
      <c r="P23" s="79">
        <v>0</v>
      </c>
      <c r="Q23" s="79">
        <v>96425</v>
      </c>
      <c r="R23" s="79">
        <v>96425</v>
      </c>
      <c r="S23" s="132" t="s">
        <v>72</v>
      </c>
      <c r="T23" s="82" t="s">
        <v>170</v>
      </c>
      <c r="U23" s="82" t="s">
        <v>73</v>
      </c>
      <c r="V23" s="82" t="s">
        <v>74</v>
      </c>
      <c r="W23" s="82" t="s">
        <v>207</v>
      </c>
      <c r="X23" s="133" t="s">
        <v>208</v>
      </c>
      <c r="Y23" s="134">
        <v>2200</v>
      </c>
    </row>
    <row r="24" spans="1:25" s="107" customFormat="1" ht="26.25" customHeight="1" x14ac:dyDescent="0.25">
      <c r="A24" s="130">
        <v>1938</v>
      </c>
      <c r="B24" s="131" t="s">
        <v>42</v>
      </c>
      <c r="C24" s="131" t="s">
        <v>17</v>
      </c>
      <c r="D24" s="131" t="s">
        <v>338</v>
      </c>
      <c r="E24" s="131" t="s">
        <v>237</v>
      </c>
      <c r="F24" s="131" t="s">
        <v>114</v>
      </c>
      <c r="G24" s="131" t="s">
        <v>69</v>
      </c>
      <c r="H24" s="131"/>
      <c r="I24" s="131"/>
      <c r="J24" s="82">
        <v>0</v>
      </c>
      <c r="K24" s="82">
        <v>0</v>
      </c>
      <c r="L24" s="79">
        <v>83058</v>
      </c>
      <c r="M24" s="82">
        <v>1</v>
      </c>
      <c r="N24" s="79">
        <v>83058</v>
      </c>
      <c r="O24" s="79">
        <v>0</v>
      </c>
      <c r="P24" s="79">
        <v>0</v>
      </c>
      <c r="Q24" s="79">
        <v>83058</v>
      </c>
      <c r="R24" s="79">
        <v>83058</v>
      </c>
      <c r="S24" s="132" t="s">
        <v>72</v>
      </c>
      <c r="T24" s="82" t="s">
        <v>170</v>
      </c>
      <c r="U24" s="82" t="s">
        <v>87</v>
      </c>
      <c r="V24" s="82" t="s">
        <v>88</v>
      </c>
      <c r="W24" s="82" t="s">
        <v>207</v>
      </c>
      <c r="X24" s="133" t="s">
        <v>208</v>
      </c>
      <c r="Y24" s="134">
        <v>740</v>
      </c>
    </row>
    <row r="25" spans="1:25" s="107" customFormat="1" ht="26.25" customHeight="1" x14ac:dyDescent="0.25">
      <c r="A25" s="130">
        <v>1939</v>
      </c>
      <c r="B25" s="131" t="s">
        <v>42</v>
      </c>
      <c r="C25" s="131" t="s">
        <v>17</v>
      </c>
      <c r="D25" s="131" t="s">
        <v>339</v>
      </c>
      <c r="E25" s="131" t="s">
        <v>238</v>
      </c>
      <c r="F25" s="131" t="s">
        <v>239</v>
      </c>
      <c r="G25" s="131" t="s">
        <v>69</v>
      </c>
      <c r="H25" s="131"/>
      <c r="I25" s="131"/>
      <c r="J25" s="82">
        <v>0</v>
      </c>
      <c r="K25" s="82">
        <v>0</v>
      </c>
      <c r="L25" s="79">
        <v>2789</v>
      </c>
      <c r="M25" s="82">
        <v>1</v>
      </c>
      <c r="N25" s="79">
        <v>2789</v>
      </c>
      <c r="O25" s="79">
        <v>0</v>
      </c>
      <c r="P25" s="79">
        <v>0</v>
      </c>
      <c r="Q25" s="79">
        <v>2789</v>
      </c>
      <c r="R25" s="79">
        <v>2789</v>
      </c>
      <c r="S25" s="132" t="s">
        <v>72</v>
      </c>
      <c r="T25" s="82" t="s">
        <v>170</v>
      </c>
      <c r="U25" s="82" t="s">
        <v>87</v>
      </c>
      <c r="V25" s="82" t="s">
        <v>88</v>
      </c>
      <c r="W25" s="82" t="s">
        <v>207</v>
      </c>
      <c r="X25" s="133" t="s">
        <v>208</v>
      </c>
      <c r="Y25" s="134">
        <v>1234</v>
      </c>
    </row>
    <row r="26" spans="1:25" s="107" customFormat="1" ht="26.25" customHeight="1" x14ac:dyDescent="0.25">
      <c r="A26" s="130">
        <v>1940</v>
      </c>
      <c r="B26" s="131" t="s">
        <v>42</v>
      </c>
      <c r="C26" s="131" t="s">
        <v>17</v>
      </c>
      <c r="D26" s="131" t="s">
        <v>340</v>
      </c>
      <c r="E26" s="131" t="s">
        <v>240</v>
      </c>
      <c r="F26" s="131" t="s">
        <v>241</v>
      </c>
      <c r="G26" s="131" t="s">
        <v>69</v>
      </c>
      <c r="H26" s="131"/>
      <c r="I26" s="131"/>
      <c r="J26" s="82">
        <v>0</v>
      </c>
      <c r="K26" s="82">
        <v>0</v>
      </c>
      <c r="L26" s="79">
        <v>293800</v>
      </c>
      <c r="M26" s="82">
        <v>1</v>
      </c>
      <c r="N26" s="79">
        <v>293800</v>
      </c>
      <c r="O26" s="79">
        <v>0</v>
      </c>
      <c r="P26" s="79">
        <v>0</v>
      </c>
      <c r="Q26" s="79">
        <v>293800</v>
      </c>
      <c r="R26" s="79">
        <v>293800</v>
      </c>
      <c r="S26" s="132" t="s">
        <v>72</v>
      </c>
      <c r="T26" s="82" t="s">
        <v>170</v>
      </c>
      <c r="U26" s="82" t="s">
        <v>87</v>
      </c>
      <c r="V26" s="82" t="s">
        <v>88</v>
      </c>
      <c r="W26" s="82" t="s">
        <v>207</v>
      </c>
      <c r="X26" s="133" t="s">
        <v>208</v>
      </c>
      <c r="Y26" s="134">
        <v>1900</v>
      </c>
    </row>
    <row r="27" spans="1:25" s="107" customFormat="1" ht="26.25" customHeight="1" x14ac:dyDescent="0.25">
      <c r="A27" s="130">
        <v>1941</v>
      </c>
      <c r="B27" s="131" t="s">
        <v>42</v>
      </c>
      <c r="C27" s="131" t="s">
        <v>17</v>
      </c>
      <c r="D27" s="131" t="s">
        <v>341</v>
      </c>
      <c r="E27" s="131" t="s">
        <v>312</v>
      </c>
      <c r="F27" s="131" t="s">
        <v>313</v>
      </c>
      <c r="G27" s="131" t="s">
        <v>69</v>
      </c>
      <c r="H27" s="131"/>
      <c r="I27" s="131"/>
      <c r="J27" s="82">
        <v>0</v>
      </c>
      <c r="K27" s="82">
        <v>0</v>
      </c>
      <c r="L27" s="79">
        <v>338232</v>
      </c>
      <c r="M27" s="82">
        <v>1</v>
      </c>
      <c r="N27" s="79">
        <v>338232</v>
      </c>
      <c r="O27" s="79">
        <v>0</v>
      </c>
      <c r="P27" s="79">
        <v>0</v>
      </c>
      <c r="Q27" s="79">
        <v>338232</v>
      </c>
      <c r="R27" s="79">
        <v>338232</v>
      </c>
      <c r="S27" s="132" t="s">
        <v>72</v>
      </c>
      <c r="T27" s="82" t="s">
        <v>170</v>
      </c>
      <c r="U27" s="82" t="s">
        <v>87</v>
      </c>
      <c r="V27" s="82" t="s">
        <v>88</v>
      </c>
      <c r="W27" s="82" t="s">
        <v>207</v>
      </c>
      <c r="X27" s="133" t="s">
        <v>208</v>
      </c>
      <c r="Y27" s="134">
        <v>2000</v>
      </c>
    </row>
    <row r="28" spans="1:25" s="107" customFormat="1" ht="26.25" customHeight="1" x14ac:dyDescent="0.25">
      <c r="A28" s="130">
        <v>1942</v>
      </c>
      <c r="B28" s="131" t="s">
        <v>42</v>
      </c>
      <c r="C28" s="131" t="s">
        <v>17</v>
      </c>
      <c r="D28" s="131" t="s">
        <v>342</v>
      </c>
      <c r="E28" s="131" t="s">
        <v>242</v>
      </c>
      <c r="F28" s="131" t="s">
        <v>243</v>
      </c>
      <c r="G28" s="131" t="s">
        <v>69</v>
      </c>
      <c r="H28" s="131"/>
      <c r="I28" s="131"/>
      <c r="J28" s="82">
        <v>0</v>
      </c>
      <c r="K28" s="82">
        <v>0</v>
      </c>
      <c r="L28" s="79">
        <v>6301</v>
      </c>
      <c r="M28" s="82">
        <v>1</v>
      </c>
      <c r="N28" s="79">
        <v>6301</v>
      </c>
      <c r="O28" s="79">
        <v>0</v>
      </c>
      <c r="P28" s="79">
        <v>0</v>
      </c>
      <c r="Q28" s="79">
        <v>6301</v>
      </c>
      <c r="R28" s="79">
        <v>6301</v>
      </c>
      <c r="S28" s="132" t="s">
        <v>72</v>
      </c>
      <c r="T28" s="82" t="s">
        <v>170</v>
      </c>
      <c r="U28" s="82" t="s">
        <v>87</v>
      </c>
      <c r="V28" s="82" t="s">
        <v>88</v>
      </c>
      <c r="W28" s="82" t="s">
        <v>207</v>
      </c>
      <c r="X28" s="133" t="s">
        <v>208</v>
      </c>
      <c r="Y28" s="134">
        <v>1600</v>
      </c>
    </row>
    <row r="29" spans="1:25" s="107" customFormat="1" ht="26.25" customHeight="1" x14ac:dyDescent="0.25">
      <c r="A29" s="130">
        <v>1943</v>
      </c>
      <c r="B29" s="131" t="s">
        <v>42</v>
      </c>
      <c r="C29" s="131" t="s">
        <v>17</v>
      </c>
      <c r="D29" s="131" t="s">
        <v>343</v>
      </c>
      <c r="E29" s="131" t="s">
        <v>244</v>
      </c>
      <c r="F29" s="131" t="s">
        <v>245</v>
      </c>
      <c r="G29" s="131" t="s">
        <v>69</v>
      </c>
      <c r="H29" s="131"/>
      <c r="I29" s="131"/>
      <c r="J29" s="82">
        <v>0</v>
      </c>
      <c r="K29" s="82">
        <v>0</v>
      </c>
      <c r="L29" s="79">
        <v>185835</v>
      </c>
      <c r="M29" s="82">
        <v>1</v>
      </c>
      <c r="N29" s="79">
        <v>185835</v>
      </c>
      <c r="O29" s="79">
        <v>0</v>
      </c>
      <c r="P29" s="79">
        <v>0</v>
      </c>
      <c r="Q29" s="79">
        <v>185835</v>
      </c>
      <c r="R29" s="79">
        <v>185835</v>
      </c>
      <c r="S29" s="132" t="s">
        <v>72</v>
      </c>
      <c r="T29" s="82" t="s">
        <v>170</v>
      </c>
      <c r="U29" s="82" t="s">
        <v>87</v>
      </c>
      <c r="V29" s="82" t="s">
        <v>88</v>
      </c>
      <c r="W29" s="82" t="s">
        <v>207</v>
      </c>
      <c r="X29" s="133" t="s">
        <v>208</v>
      </c>
      <c r="Y29" s="134">
        <v>1600</v>
      </c>
    </row>
    <row r="30" spans="1:25" s="107" customFormat="1" ht="26.25" customHeight="1" x14ac:dyDescent="0.25">
      <c r="A30" s="130">
        <v>1944</v>
      </c>
      <c r="B30" s="131" t="s">
        <v>42</v>
      </c>
      <c r="C30" s="131" t="s">
        <v>17</v>
      </c>
      <c r="D30" s="131" t="s">
        <v>344</v>
      </c>
      <c r="E30" s="131" t="s">
        <v>246</v>
      </c>
      <c r="F30" s="131" t="s">
        <v>247</v>
      </c>
      <c r="G30" s="131" t="s">
        <v>69</v>
      </c>
      <c r="H30" s="131"/>
      <c r="I30" s="131"/>
      <c r="J30" s="82">
        <v>0</v>
      </c>
      <c r="K30" s="82">
        <v>0</v>
      </c>
      <c r="L30" s="79">
        <v>235298</v>
      </c>
      <c r="M30" s="82">
        <v>1</v>
      </c>
      <c r="N30" s="79">
        <v>235298</v>
      </c>
      <c r="O30" s="79">
        <v>0</v>
      </c>
      <c r="P30" s="79">
        <v>0</v>
      </c>
      <c r="Q30" s="79">
        <v>235298</v>
      </c>
      <c r="R30" s="79">
        <v>235298</v>
      </c>
      <c r="S30" s="132" t="s">
        <v>72</v>
      </c>
      <c r="T30" s="82" t="s">
        <v>170</v>
      </c>
      <c r="U30" s="82" t="s">
        <v>87</v>
      </c>
      <c r="V30" s="82" t="s">
        <v>88</v>
      </c>
      <c r="W30" s="82" t="s">
        <v>207</v>
      </c>
      <c r="X30" s="133" t="s">
        <v>208</v>
      </c>
      <c r="Y30" s="134">
        <v>2400</v>
      </c>
    </row>
    <row r="31" spans="1:25" s="107" customFormat="1" ht="26.25" customHeight="1" x14ac:dyDescent="0.25">
      <c r="A31" s="130">
        <v>1945</v>
      </c>
      <c r="B31" s="131" t="s">
        <v>42</v>
      </c>
      <c r="C31" s="131" t="s">
        <v>17</v>
      </c>
      <c r="D31" s="131" t="s">
        <v>345</v>
      </c>
      <c r="E31" s="131" t="s">
        <v>248</v>
      </c>
      <c r="F31" s="131" t="s">
        <v>249</v>
      </c>
      <c r="G31" s="131" t="s">
        <v>69</v>
      </c>
      <c r="H31" s="131"/>
      <c r="I31" s="131"/>
      <c r="J31" s="82">
        <v>0</v>
      </c>
      <c r="K31" s="82">
        <v>0</v>
      </c>
      <c r="L31" s="79">
        <v>197958</v>
      </c>
      <c r="M31" s="82">
        <v>1</v>
      </c>
      <c r="N31" s="79">
        <v>197958</v>
      </c>
      <c r="O31" s="79">
        <v>0</v>
      </c>
      <c r="P31" s="79">
        <v>0</v>
      </c>
      <c r="Q31" s="79">
        <v>197958</v>
      </c>
      <c r="R31" s="79">
        <v>197958</v>
      </c>
      <c r="S31" s="132" t="s">
        <v>72</v>
      </c>
      <c r="T31" s="82" t="s">
        <v>170</v>
      </c>
      <c r="U31" s="82" t="s">
        <v>87</v>
      </c>
      <c r="V31" s="82" t="s">
        <v>88</v>
      </c>
      <c r="W31" s="82" t="s">
        <v>207</v>
      </c>
      <c r="X31" s="133" t="s">
        <v>208</v>
      </c>
      <c r="Y31" s="134">
        <v>1700</v>
      </c>
    </row>
    <row r="32" spans="1:25" s="107" customFormat="1" ht="26.25" customHeight="1" x14ac:dyDescent="0.25">
      <c r="A32" s="130">
        <v>1946</v>
      </c>
      <c r="B32" s="131" t="s">
        <v>42</v>
      </c>
      <c r="C32" s="131" t="s">
        <v>17</v>
      </c>
      <c r="D32" s="131" t="s">
        <v>346</v>
      </c>
      <c r="E32" s="131" t="s">
        <v>250</v>
      </c>
      <c r="F32" s="131" t="s">
        <v>251</v>
      </c>
      <c r="G32" s="131" t="s">
        <v>69</v>
      </c>
      <c r="H32" s="131"/>
      <c r="I32" s="131"/>
      <c r="J32" s="82">
        <v>0</v>
      </c>
      <c r="K32" s="82">
        <v>0</v>
      </c>
      <c r="L32" s="79">
        <v>830</v>
      </c>
      <c r="M32" s="82">
        <v>1</v>
      </c>
      <c r="N32" s="79">
        <v>830</v>
      </c>
      <c r="O32" s="79">
        <v>0</v>
      </c>
      <c r="P32" s="79">
        <v>0</v>
      </c>
      <c r="Q32" s="79">
        <v>830</v>
      </c>
      <c r="R32" s="79">
        <v>830</v>
      </c>
      <c r="S32" s="132" t="s">
        <v>72</v>
      </c>
      <c r="T32" s="82" t="s">
        <v>170</v>
      </c>
      <c r="U32" s="82" t="s">
        <v>87</v>
      </c>
      <c r="V32" s="82" t="s">
        <v>88</v>
      </c>
      <c r="W32" s="82" t="s">
        <v>207</v>
      </c>
      <c r="X32" s="133" t="s">
        <v>208</v>
      </c>
      <c r="Y32" s="134">
        <v>3902</v>
      </c>
    </row>
    <row r="33" spans="1:25" s="107" customFormat="1" ht="26.25" customHeight="1" x14ac:dyDescent="0.25">
      <c r="A33" s="130">
        <v>2199</v>
      </c>
      <c r="B33" s="131" t="s">
        <v>160</v>
      </c>
      <c r="C33" s="131" t="s">
        <v>161</v>
      </c>
      <c r="D33" s="131" t="s">
        <v>347</v>
      </c>
      <c r="E33" s="131" t="s">
        <v>252</v>
      </c>
      <c r="F33" s="131" t="s">
        <v>112</v>
      </c>
      <c r="G33" s="131" t="s">
        <v>69</v>
      </c>
      <c r="H33" s="131" t="s">
        <v>113</v>
      </c>
      <c r="I33" s="131"/>
      <c r="J33" s="82">
        <v>0</v>
      </c>
      <c r="K33" s="82">
        <v>0</v>
      </c>
      <c r="L33" s="79">
        <v>10926</v>
      </c>
      <c r="M33" s="82">
        <v>1</v>
      </c>
      <c r="N33" s="79">
        <v>10926</v>
      </c>
      <c r="O33" s="79">
        <v>0</v>
      </c>
      <c r="P33" s="79">
        <v>0</v>
      </c>
      <c r="Q33" s="79">
        <v>10926</v>
      </c>
      <c r="R33" s="79">
        <v>10926</v>
      </c>
      <c r="S33" s="132" t="s">
        <v>72</v>
      </c>
      <c r="T33" s="82" t="s">
        <v>170</v>
      </c>
      <c r="U33" s="82" t="s">
        <v>73</v>
      </c>
      <c r="V33" s="82" t="s">
        <v>74</v>
      </c>
      <c r="W33" s="82" t="s">
        <v>207</v>
      </c>
      <c r="X33" s="133" t="s">
        <v>208</v>
      </c>
      <c r="Y33" s="134">
        <v>750</v>
      </c>
    </row>
    <row r="34" spans="1:25" s="107" customFormat="1" ht="26.25" customHeight="1" x14ac:dyDescent="0.25">
      <c r="A34" s="130">
        <v>3022</v>
      </c>
      <c r="B34" s="131" t="s">
        <v>253</v>
      </c>
      <c r="C34" s="131" t="s">
        <v>254</v>
      </c>
      <c r="D34" s="131" t="s">
        <v>348</v>
      </c>
      <c r="E34" s="131" t="s">
        <v>255</v>
      </c>
      <c r="F34" s="131" t="s">
        <v>256</v>
      </c>
      <c r="G34" s="131" t="s">
        <v>69</v>
      </c>
      <c r="H34" s="131" t="s">
        <v>257</v>
      </c>
      <c r="I34" s="131" t="s">
        <v>258</v>
      </c>
      <c r="J34" s="82">
        <v>222152</v>
      </c>
      <c r="K34" s="82">
        <v>240347</v>
      </c>
      <c r="L34" s="79">
        <v>18195</v>
      </c>
      <c r="M34" s="82">
        <v>3</v>
      </c>
      <c r="N34" s="79">
        <v>54585</v>
      </c>
      <c r="O34" s="79">
        <v>1605</v>
      </c>
      <c r="P34" s="79">
        <v>0</v>
      </c>
      <c r="Q34" s="79">
        <v>2070</v>
      </c>
      <c r="R34" s="79">
        <v>2070</v>
      </c>
      <c r="S34" s="132" t="s">
        <v>72</v>
      </c>
      <c r="T34" s="82" t="s">
        <v>170</v>
      </c>
      <c r="U34" s="82" t="s">
        <v>73</v>
      </c>
      <c r="V34" s="82" t="s">
        <v>74</v>
      </c>
      <c r="W34" s="82" t="s">
        <v>207</v>
      </c>
      <c r="X34" s="133" t="s">
        <v>208</v>
      </c>
      <c r="Y34" s="225">
        <v>1063</v>
      </c>
    </row>
    <row r="35" spans="1:25" s="107" customFormat="1" ht="26.25" customHeight="1" x14ac:dyDescent="0.25">
      <c r="A35" s="130">
        <v>3023</v>
      </c>
      <c r="B35" s="131" t="s">
        <v>253</v>
      </c>
      <c r="C35" s="131" t="s">
        <v>254</v>
      </c>
      <c r="D35" s="131" t="s">
        <v>349</v>
      </c>
      <c r="E35" s="131" t="s">
        <v>259</v>
      </c>
      <c r="F35" s="131" t="s">
        <v>256</v>
      </c>
      <c r="G35" s="131" t="s">
        <v>69</v>
      </c>
      <c r="H35" s="131" t="s">
        <v>260</v>
      </c>
      <c r="I35" s="131" t="s">
        <v>261</v>
      </c>
      <c r="J35" s="82">
        <v>271700</v>
      </c>
      <c r="K35" s="82">
        <v>288773</v>
      </c>
      <c r="L35" s="79">
        <v>17073</v>
      </c>
      <c r="M35" s="82">
        <v>3</v>
      </c>
      <c r="N35" s="79">
        <v>51219</v>
      </c>
      <c r="O35" s="79">
        <v>1584</v>
      </c>
      <c r="P35" s="79">
        <v>0</v>
      </c>
      <c r="Q35" s="79">
        <v>1948</v>
      </c>
      <c r="R35" s="79">
        <v>1948</v>
      </c>
      <c r="S35" s="132" t="s">
        <v>72</v>
      </c>
      <c r="T35" s="82" t="s">
        <v>170</v>
      </c>
      <c r="U35" s="82" t="s">
        <v>73</v>
      </c>
      <c r="V35" s="82" t="s">
        <v>74</v>
      </c>
      <c r="W35" s="82" t="s">
        <v>207</v>
      </c>
      <c r="X35" s="133" t="s">
        <v>208</v>
      </c>
      <c r="Y35" s="226"/>
    </row>
    <row r="36" spans="1:25" s="107" customFormat="1" ht="26.25" customHeight="1" x14ac:dyDescent="0.25">
      <c r="A36" s="130">
        <v>3175</v>
      </c>
      <c r="B36" s="131" t="s">
        <v>262</v>
      </c>
      <c r="C36" s="131" t="s">
        <v>28</v>
      </c>
      <c r="D36" s="131" t="s">
        <v>350</v>
      </c>
      <c r="E36" s="131" t="s">
        <v>263</v>
      </c>
      <c r="F36" s="131" t="s">
        <v>146</v>
      </c>
      <c r="G36" s="131" t="s">
        <v>69</v>
      </c>
      <c r="H36" s="131"/>
      <c r="I36" s="131" t="s">
        <v>147</v>
      </c>
      <c r="J36" s="82">
        <v>29171</v>
      </c>
      <c r="K36" s="82">
        <v>32114</v>
      </c>
      <c r="L36" s="79">
        <v>2943</v>
      </c>
      <c r="M36" s="82">
        <v>24</v>
      </c>
      <c r="N36" s="79">
        <v>70632</v>
      </c>
      <c r="O36" s="79">
        <v>0</v>
      </c>
      <c r="P36" s="79">
        <v>0</v>
      </c>
      <c r="Q36" s="79">
        <v>70632</v>
      </c>
      <c r="R36" s="79">
        <v>70632</v>
      </c>
      <c r="S36" s="132" t="s">
        <v>72</v>
      </c>
      <c r="T36" s="82" t="s">
        <v>170</v>
      </c>
      <c r="U36" s="82" t="s">
        <v>73</v>
      </c>
      <c r="V36" s="82" t="s">
        <v>74</v>
      </c>
      <c r="W36" s="82" t="s">
        <v>207</v>
      </c>
      <c r="X36" s="133" t="s">
        <v>208</v>
      </c>
      <c r="Y36" s="227">
        <v>1600</v>
      </c>
    </row>
    <row r="37" spans="1:25" s="107" customFormat="1" ht="26.25" customHeight="1" x14ac:dyDescent="0.25">
      <c r="A37" s="130">
        <v>3176</v>
      </c>
      <c r="B37" s="131" t="s">
        <v>262</v>
      </c>
      <c r="C37" s="131" t="s">
        <v>28</v>
      </c>
      <c r="D37" s="131" t="s">
        <v>351</v>
      </c>
      <c r="E37" s="131" t="s">
        <v>264</v>
      </c>
      <c r="F37" s="131" t="s">
        <v>146</v>
      </c>
      <c r="G37" s="131" t="s">
        <v>69</v>
      </c>
      <c r="H37" s="131"/>
      <c r="I37" s="131" t="s">
        <v>148</v>
      </c>
      <c r="J37" s="82">
        <v>42224</v>
      </c>
      <c r="K37" s="82">
        <v>48317</v>
      </c>
      <c r="L37" s="79">
        <v>6093</v>
      </c>
      <c r="M37" s="82">
        <v>24</v>
      </c>
      <c r="N37" s="79">
        <v>146232</v>
      </c>
      <c r="O37" s="79">
        <v>0</v>
      </c>
      <c r="P37" s="79">
        <v>0</v>
      </c>
      <c r="Q37" s="79">
        <v>146232</v>
      </c>
      <c r="R37" s="79">
        <v>146232</v>
      </c>
      <c r="S37" s="132" t="s">
        <v>72</v>
      </c>
      <c r="T37" s="82" t="s">
        <v>170</v>
      </c>
      <c r="U37" s="82" t="s">
        <v>73</v>
      </c>
      <c r="V37" s="82" t="s">
        <v>74</v>
      </c>
      <c r="W37" s="82" t="s">
        <v>207</v>
      </c>
      <c r="X37" s="133" t="s">
        <v>208</v>
      </c>
      <c r="Y37" s="228"/>
    </row>
    <row r="38" spans="1:25" s="107" customFormat="1" ht="26.25" customHeight="1" x14ac:dyDescent="0.25">
      <c r="A38" s="130">
        <v>4316</v>
      </c>
      <c r="B38" s="131" t="s">
        <v>44</v>
      </c>
      <c r="C38" s="131" t="s">
        <v>18</v>
      </c>
      <c r="D38" s="131" t="s">
        <v>352</v>
      </c>
      <c r="E38" s="131" t="s">
        <v>265</v>
      </c>
      <c r="F38" s="131" t="s">
        <v>266</v>
      </c>
      <c r="G38" s="131" t="s">
        <v>69</v>
      </c>
      <c r="H38" s="131" t="s">
        <v>116</v>
      </c>
      <c r="I38" s="131" t="s">
        <v>117</v>
      </c>
      <c r="J38" s="82">
        <v>52833</v>
      </c>
      <c r="K38" s="82">
        <v>53610</v>
      </c>
      <c r="L38" s="79">
        <v>777</v>
      </c>
      <c r="M38" s="82">
        <v>18</v>
      </c>
      <c r="N38" s="79">
        <v>13986</v>
      </c>
      <c r="O38" s="79">
        <v>43</v>
      </c>
      <c r="P38" s="79">
        <v>0</v>
      </c>
      <c r="Q38" s="79">
        <v>14029</v>
      </c>
      <c r="R38" s="79">
        <v>14029</v>
      </c>
      <c r="S38" s="132" t="s">
        <v>72</v>
      </c>
      <c r="T38" s="82" t="s">
        <v>170</v>
      </c>
      <c r="U38" s="82" t="s">
        <v>73</v>
      </c>
      <c r="V38" s="82" t="s">
        <v>74</v>
      </c>
      <c r="W38" s="82" t="s">
        <v>207</v>
      </c>
      <c r="X38" s="133" t="s">
        <v>208</v>
      </c>
      <c r="Y38" s="134">
        <v>995</v>
      </c>
    </row>
    <row r="39" spans="1:25" s="107" customFormat="1" ht="26.25" customHeight="1" x14ac:dyDescent="0.25">
      <c r="A39" s="130">
        <v>4655</v>
      </c>
      <c r="B39" s="131" t="s">
        <v>434</v>
      </c>
      <c r="C39" s="131" t="s">
        <v>435</v>
      </c>
      <c r="D39" s="131" t="s">
        <v>436</v>
      </c>
      <c r="E39" s="131" t="s">
        <v>437</v>
      </c>
      <c r="F39" s="131" t="s">
        <v>121</v>
      </c>
      <c r="G39" s="131" t="s">
        <v>69</v>
      </c>
      <c r="H39" s="131"/>
      <c r="I39" s="131"/>
      <c r="J39" s="82">
        <v>0</v>
      </c>
      <c r="K39" s="82">
        <v>0</v>
      </c>
      <c r="L39" s="79">
        <v>6445</v>
      </c>
      <c r="M39" s="82">
        <v>1</v>
      </c>
      <c r="N39" s="79">
        <v>6445</v>
      </c>
      <c r="O39" s="79">
        <v>0</v>
      </c>
      <c r="P39" s="79">
        <v>0</v>
      </c>
      <c r="Q39" s="79">
        <v>6445</v>
      </c>
      <c r="R39" s="79">
        <v>6445</v>
      </c>
      <c r="S39" s="132" t="s">
        <v>72</v>
      </c>
      <c r="T39" s="82" t="s">
        <v>170</v>
      </c>
      <c r="U39" s="82" t="s">
        <v>73</v>
      </c>
      <c r="V39" s="82" t="s">
        <v>74</v>
      </c>
      <c r="W39" s="82" t="s">
        <v>207</v>
      </c>
      <c r="X39" s="133" t="s">
        <v>208</v>
      </c>
      <c r="Y39" s="134">
        <v>957</v>
      </c>
    </row>
    <row r="40" spans="1:25" s="107" customFormat="1" ht="26.25" customHeight="1" x14ac:dyDescent="0.25">
      <c r="A40" s="130">
        <v>4788</v>
      </c>
      <c r="B40" s="131" t="s">
        <v>268</v>
      </c>
      <c r="C40" s="131" t="s">
        <v>19</v>
      </c>
      <c r="D40" s="131" t="s">
        <v>354</v>
      </c>
      <c r="E40" s="131" t="s">
        <v>269</v>
      </c>
      <c r="F40" s="131" t="s">
        <v>118</v>
      </c>
      <c r="G40" s="131" t="s">
        <v>69</v>
      </c>
      <c r="H40" s="131"/>
      <c r="I40" s="131"/>
      <c r="J40" s="82">
        <v>0</v>
      </c>
      <c r="K40" s="82">
        <v>0</v>
      </c>
      <c r="L40" s="79">
        <v>76532</v>
      </c>
      <c r="M40" s="82">
        <v>1</v>
      </c>
      <c r="N40" s="79">
        <v>76532</v>
      </c>
      <c r="O40" s="79">
        <v>0</v>
      </c>
      <c r="P40" s="79">
        <v>0</v>
      </c>
      <c r="Q40" s="79">
        <v>76532</v>
      </c>
      <c r="R40" s="79">
        <v>76532</v>
      </c>
      <c r="S40" s="132" t="s">
        <v>72</v>
      </c>
      <c r="T40" s="82" t="s">
        <v>170</v>
      </c>
      <c r="U40" s="82" t="s">
        <v>73</v>
      </c>
      <c r="V40" s="82" t="s">
        <v>74</v>
      </c>
      <c r="W40" s="82" t="s">
        <v>207</v>
      </c>
      <c r="X40" s="133" t="s">
        <v>208</v>
      </c>
      <c r="Y40" s="134">
        <v>888</v>
      </c>
    </row>
    <row r="41" spans="1:25" s="107" customFormat="1" ht="26.25" customHeight="1" x14ac:dyDescent="0.25">
      <c r="A41" s="130">
        <v>4953</v>
      </c>
      <c r="B41" s="131" t="s">
        <v>45</v>
      </c>
      <c r="C41" s="131" t="s">
        <v>20</v>
      </c>
      <c r="D41" s="131" t="s">
        <v>355</v>
      </c>
      <c r="E41" s="131" t="s">
        <v>270</v>
      </c>
      <c r="F41" s="131" t="s">
        <v>119</v>
      </c>
      <c r="G41" s="131" t="s">
        <v>69</v>
      </c>
      <c r="H41" s="131" t="s">
        <v>120</v>
      </c>
      <c r="I41" s="131"/>
      <c r="J41" s="82">
        <v>0</v>
      </c>
      <c r="K41" s="82">
        <v>0</v>
      </c>
      <c r="L41" s="79">
        <v>319704</v>
      </c>
      <c r="M41" s="82">
        <v>1</v>
      </c>
      <c r="N41" s="79">
        <v>319704</v>
      </c>
      <c r="O41" s="79">
        <v>0</v>
      </c>
      <c r="P41" s="79">
        <v>0</v>
      </c>
      <c r="Q41" s="79">
        <v>319704</v>
      </c>
      <c r="R41" s="79">
        <v>319704</v>
      </c>
      <c r="S41" s="132" t="s">
        <v>72</v>
      </c>
      <c r="T41" s="82" t="s">
        <v>170</v>
      </c>
      <c r="U41" s="82" t="s">
        <v>73</v>
      </c>
      <c r="V41" s="82" t="s">
        <v>74</v>
      </c>
      <c r="W41" s="82" t="s">
        <v>207</v>
      </c>
      <c r="X41" s="133" t="s">
        <v>208</v>
      </c>
      <c r="Y41" s="134">
        <v>1150</v>
      </c>
    </row>
    <row r="42" spans="1:25" s="107" customFormat="1" ht="26.25" customHeight="1" x14ac:dyDescent="0.25">
      <c r="A42" s="130">
        <v>5737</v>
      </c>
      <c r="B42" s="131" t="s">
        <v>46</v>
      </c>
      <c r="C42" s="131" t="s">
        <v>22</v>
      </c>
      <c r="D42" s="131" t="s">
        <v>356</v>
      </c>
      <c r="E42" s="131" t="s">
        <v>409</v>
      </c>
      <c r="F42" s="131" t="s">
        <v>357</v>
      </c>
      <c r="G42" s="131" t="s">
        <v>69</v>
      </c>
      <c r="H42" s="131" t="s">
        <v>123</v>
      </c>
      <c r="I42" s="131" t="s">
        <v>358</v>
      </c>
      <c r="J42" s="82">
        <v>433110</v>
      </c>
      <c r="K42" s="82">
        <v>523361</v>
      </c>
      <c r="L42" s="79">
        <v>90251</v>
      </c>
      <c r="M42" s="82">
        <v>0.3</v>
      </c>
      <c r="N42" s="79">
        <v>27075</v>
      </c>
      <c r="O42" s="79">
        <v>0</v>
      </c>
      <c r="P42" s="79">
        <v>0</v>
      </c>
      <c r="Q42" s="79">
        <v>27075</v>
      </c>
      <c r="R42" s="79">
        <v>27075</v>
      </c>
      <c r="S42" s="132" t="s">
        <v>72</v>
      </c>
      <c r="T42" s="82" t="s">
        <v>170</v>
      </c>
      <c r="U42" s="82" t="s">
        <v>73</v>
      </c>
      <c r="V42" s="82" t="s">
        <v>74</v>
      </c>
      <c r="W42" s="82" t="s">
        <v>207</v>
      </c>
      <c r="X42" s="133" t="s">
        <v>208</v>
      </c>
      <c r="Y42" s="134">
        <v>790</v>
      </c>
    </row>
    <row r="43" spans="1:25" s="107" customFormat="1" ht="26.25" customHeight="1" x14ac:dyDescent="0.25">
      <c r="A43" s="130">
        <v>6713</v>
      </c>
      <c r="B43" s="131" t="s">
        <v>274</v>
      </c>
      <c r="C43" s="131" t="s">
        <v>23</v>
      </c>
      <c r="D43" s="131" t="s">
        <v>361</v>
      </c>
      <c r="E43" s="131" t="s">
        <v>275</v>
      </c>
      <c r="F43" s="131" t="s">
        <v>125</v>
      </c>
      <c r="G43" s="131" t="s">
        <v>69</v>
      </c>
      <c r="H43" s="131" t="s">
        <v>126</v>
      </c>
      <c r="I43" s="131" t="s">
        <v>127</v>
      </c>
      <c r="J43" s="82">
        <v>802435</v>
      </c>
      <c r="K43" s="82">
        <v>813551</v>
      </c>
      <c r="L43" s="79">
        <v>11116</v>
      </c>
      <c r="M43" s="82">
        <v>4</v>
      </c>
      <c r="N43" s="79">
        <v>44464</v>
      </c>
      <c r="O43" s="79">
        <v>0</v>
      </c>
      <c r="P43" s="79">
        <v>0</v>
      </c>
      <c r="Q43" s="79">
        <v>44464</v>
      </c>
      <c r="R43" s="79">
        <v>44464</v>
      </c>
      <c r="S43" s="132" t="s">
        <v>72</v>
      </c>
      <c r="T43" s="82" t="s">
        <v>170</v>
      </c>
      <c r="U43" s="82" t="s">
        <v>73</v>
      </c>
      <c r="V43" s="82" t="s">
        <v>74</v>
      </c>
      <c r="W43" s="82" t="s">
        <v>207</v>
      </c>
      <c r="X43" s="133" t="s">
        <v>208</v>
      </c>
      <c r="Y43" s="134">
        <v>682</v>
      </c>
    </row>
    <row r="44" spans="1:25" s="107" customFormat="1" ht="26.25" customHeight="1" x14ac:dyDescent="0.25">
      <c r="A44" s="130">
        <v>6714</v>
      </c>
      <c r="B44" s="131" t="s">
        <v>274</v>
      </c>
      <c r="C44" s="131" t="s">
        <v>23</v>
      </c>
      <c r="D44" s="131" t="s">
        <v>362</v>
      </c>
      <c r="E44" s="131" t="s">
        <v>276</v>
      </c>
      <c r="F44" s="131" t="s">
        <v>128</v>
      </c>
      <c r="G44" s="131" t="s">
        <v>69</v>
      </c>
      <c r="H44" s="131" t="s">
        <v>126</v>
      </c>
      <c r="I44" s="131" t="s">
        <v>129</v>
      </c>
      <c r="J44" s="82">
        <v>571625</v>
      </c>
      <c r="K44" s="82">
        <v>576931</v>
      </c>
      <c r="L44" s="79">
        <v>5306</v>
      </c>
      <c r="M44" s="82">
        <v>4</v>
      </c>
      <c r="N44" s="79">
        <v>21224</v>
      </c>
      <c r="O44" s="79">
        <v>0</v>
      </c>
      <c r="P44" s="79">
        <v>0</v>
      </c>
      <c r="Q44" s="79">
        <v>21224</v>
      </c>
      <c r="R44" s="79">
        <v>21224</v>
      </c>
      <c r="S44" s="132" t="s">
        <v>72</v>
      </c>
      <c r="T44" s="82" t="s">
        <v>170</v>
      </c>
      <c r="U44" s="82" t="s">
        <v>73</v>
      </c>
      <c r="V44" s="82" t="s">
        <v>74</v>
      </c>
      <c r="W44" s="82" t="s">
        <v>207</v>
      </c>
      <c r="X44" s="133" t="s">
        <v>208</v>
      </c>
      <c r="Y44" s="134">
        <v>682</v>
      </c>
    </row>
    <row r="45" spans="1:25" s="107" customFormat="1" ht="26.25" customHeight="1" x14ac:dyDescent="0.25">
      <c r="A45" s="130">
        <v>6747</v>
      </c>
      <c r="B45" s="131" t="s">
        <v>277</v>
      </c>
      <c r="C45" s="131" t="s">
        <v>24</v>
      </c>
      <c r="D45" s="131" t="s">
        <v>363</v>
      </c>
      <c r="E45" s="131" t="s">
        <v>278</v>
      </c>
      <c r="F45" s="131" t="s">
        <v>130</v>
      </c>
      <c r="G45" s="131" t="s">
        <v>69</v>
      </c>
      <c r="H45" s="131" t="s">
        <v>131</v>
      </c>
      <c r="I45" s="131"/>
      <c r="J45" s="82">
        <v>0</v>
      </c>
      <c r="K45" s="82">
        <v>0</v>
      </c>
      <c r="L45" s="79">
        <v>75200</v>
      </c>
      <c r="M45" s="82">
        <v>1</v>
      </c>
      <c r="N45" s="79">
        <v>75200</v>
      </c>
      <c r="O45" s="79">
        <v>0</v>
      </c>
      <c r="P45" s="79">
        <v>0</v>
      </c>
      <c r="Q45" s="79">
        <v>76969</v>
      </c>
      <c r="R45" s="79">
        <v>76969</v>
      </c>
      <c r="S45" s="132" t="s">
        <v>72</v>
      </c>
      <c r="T45" s="82" t="s">
        <v>170</v>
      </c>
      <c r="U45" s="82" t="s">
        <v>73</v>
      </c>
      <c r="V45" s="82" t="s">
        <v>74</v>
      </c>
      <c r="W45" s="82" t="s">
        <v>207</v>
      </c>
      <c r="X45" s="133" t="s">
        <v>208</v>
      </c>
      <c r="Y45" s="225">
        <v>1036</v>
      </c>
    </row>
    <row r="46" spans="1:25" s="107" customFormat="1" ht="26.25" customHeight="1" x14ac:dyDescent="0.25">
      <c r="A46" s="130">
        <v>6748</v>
      </c>
      <c r="B46" s="131" t="s">
        <v>277</v>
      </c>
      <c r="C46" s="131" t="s">
        <v>24</v>
      </c>
      <c r="D46" s="131" t="s">
        <v>364</v>
      </c>
      <c r="E46" s="131" t="s">
        <v>279</v>
      </c>
      <c r="F46" s="131" t="s">
        <v>132</v>
      </c>
      <c r="G46" s="131" t="s">
        <v>69</v>
      </c>
      <c r="H46" s="131" t="s">
        <v>133</v>
      </c>
      <c r="I46" s="131"/>
      <c r="J46" s="82">
        <v>0</v>
      </c>
      <c r="K46" s="82">
        <v>0</v>
      </c>
      <c r="L46" s="79">
        <v>59600</v>
      </c>
      <c r="M46" s="82">
        <v>1</v>
      </c>
      <c r="N46" s="79">
        <v>59600</v>
      </c>
      <c r="O46" s="79">
        <v>0</v>
      </c>
      <c r="P46" s="79">
        <v>0</v>
      </c>
      <c r="Q46" s="79">
        <v>61345</v>
      </c>
      <c r="R46" s="79">
        <v>61345</v>
      </c>
      <c r="S46" s="132" t="s">
        <v>72</v>
      </c>
      <c r="T46" s="82" t="s">
        <v>170</v>
      </c>
      <c r="U46" s="82" t="s">
        <v>73</v>
      </c>
      <c r="V46" s="82" t="s">
        <v>74</v>
      </c>
      <c r="W46" s="82" t="s">
        <v>207</v>
      </c>
      <c r="X46" s="133" t="s">
        <v>208</v>
      </c>
      <c r="Y46" s="226"/>
    </row>
    <row r="47" spans="1:25" s="107" customFormat="1" ht="26.25" customHeight="1" x14ac:dyDescent="0.25">
      <c r="A47" s="130">
        <v>7029</v>
      </c>
      <c r="B47" s="131" t="s">
        <v>438</v>
      </c>
      <c r="C47" s="131" t="s">
        <v>281</v>
      </c>
      <c r="D47" s="131" t="s">
        <v>439</v>
      </c>
      <c r="E47" s="131" t="s">
        <v>440</v>
      </c>
      <c r="F47" s="131" t="s">
        <v>283</v>
      </c>
      <c r="G47" s="131" t="s">
        <v>69</v>
      </c>
      <c r="H47" s="131" t="s">
        <v>284</v>
      </c>
      <c r="I47" s="131" t="s">
        <v>109</v>
      </c>
      <c r="J47" s="82">
        <v>1508363</v>
      </c>
      <c r="K47" s="82">
        <v>1509402</v>
      </c>
      <c r="L47" s="79">
        <v>1039</v>
      </c>
      <c r="M47" s="82">
        <v>0.2</v>
      </c>
      <c r="N47" s="79">
        <v>208</v>
      </c>
      <c r="O47" s="79">
        <v>0</v>
      </c>
      <c r="P47" s="79">
        <v>0</v>
      </c>
      <c r="Q47" s="79">
        <v>208</v>
      </c>
      <c r="R47" s="79">
        <v>208</v>
      </c>
      <c r="S47" s="132" t="s">
        <v>72</v>
      </c>
      <c r="T47" s="82" t="s">
        <v>170</v>
      </c>
      <c r="U47" s="82" t="s">
        <v>73</v>
      </c>
      <c r="V47" s="82" t="s">
        <v>74</v>
      </c>
      <c r="W47" s="82" t="s">
        <v>207</v>
      </c>
      <c r="X47" s="133" t="s">
        <v>208</v>
      </c>
      <c r="Y47" s="225">
        <v>1650</v>
      </c>
    </row>
    <row r="48" spans="1:25" s="107" customFormat="1" ht="26.25" customHeight="1" x14ac:dyDescent="0.25">
      <c r="A48" s="130">
        <v>7030</v>
      </c>
      <c r="B48" s="131" t="s">
        <v>438</v>
      </c>
      <c r="C48" s="131" t="s">
        <v>281</v>
      </c>
      <c r="D48" s="131" t="s">
        <v>441</v>
      </c>
      <c r="E48" s="131" t="s">
        <v>442</v>
      </c>
      <c r="F48" s="131" t="s">
        <v>286</v>
      </c>
      <c r="G48" s="131" t="s">
        <v>69</v>
      </c>
      <c r="H48" s="131" t="s">
        <v>284</v>
      </c>
      <c r="I48" s="131" t="s">
        <v>110</v>
      </c>
      <c r="J48" s="82">
        <v>2827672</v>
      </c>
      <c r="K48" s="82">
        <v>2831291</v>
      </c>
      <c r="L48" s="79">
        <v>3619</v>
      </c>
      <c r="M48" s="82">
        <v>0.2</v>
      </c>
      <c r="N48" s="79">
        <v>724</v>
      </c>
      <c r="O48" s="79">
        <v>0</v>
      </c>
      <c r="P48" s="79">
        <v>0</v>
      </c>
      <c r="Q48" s="79">
        <v>724</v>
      </c>
      <c r="R48" s="79">
        <v>724</v>
      </c>
      <c r="S48" s="132" t="s">
        <v>72</v>
      </c>
      <c r="T48" s="82" t="s">
        <v>170</v>
      </c>
      <c r="U48" s="82" t="s">
        <v>73</v>
      </c>
      <c r="V48" s="82" t="s">
        <v>74</v>
      </c>
      <c r="W48" s="82" t="s">
        <v>207</v>
      </c>
      <c r="X48" s="133" t="s">
        <v>208</v>
      </c>
      <c r="Y48" s="229"/>
    </row>
    <row r="49" spans="1:25" s="107" customFormat="1" ht="26.25" customHeight="1" x14ac:dyDescent="0.25">
      <c r="A49" s="130">
        <v>7031</v>
      </c>
      <c r="B49" s="131" t="s">
        <v>438</v>
      </c>
      <c r="C49" s="131" t="s">
        <v>281</v>
      </c>
      <c r="D49" s="131" t="s">
        <v>443</v>
      </c>
      <c r="E49" s="131" t="s">
        <v>444</v>
      </c>
      <c r="F49" s="131" t="s">
        <v>283</v>
      </c>
      <c r="G49" s="131" t="s">
        <v>69</v>
      </c>
      <c r="H49" s="131" t="s">
        <v>284</v>
      </c>
      <c r="I49" s="131" t="s">
        <v>111</v>
      </c>
      <c r="J49" s="82">
        <v>3187497</v>
      </c>
      <c r="K49" s="82">
        <v>3187634</v>
      </c>
      <c r="L49" s="79">
        <v>137</v>
      </c>
      <c r="M49" s="82">
        <v>0.2</v>
      </c>
      <c r="N49" s="79">
        <v>27</v>
      </c>
      <c r="O49" s="79">
        <v>0</v>
      </c>
      <c r="P49" s="79">
        <v>0</v>
      </c>
      <c r="Q49" s="79">
        <v>27</v>
      </c>
      <c r="R49" s="79">
        <v>27</v>
      </c>
      <c r="S49" s="132" t="s">
        <v>72</v>
      </c>
      <c r="T49" s="82" t="s">
        <v>170</v>
      </c>
      <c r="U49" s="82" t="s">
        <v>73</v>
      </c>
      <c r="V49" s="82" t="s">
        <v>74</v>
      </c>
      <c r="W49" s="82" t="s">
        <v>207</v>
      </c>
      <c r="X49" s="133" t="s">
        <v>208</v>
      </c>
      <c r="Y49" s="229"/>
    </row>
    <row r="50" spans="1:25" s="107" customFormat="1" ht="26.25" customHeight="1" x14ac:dyDescent="0.25">
      <c r="A50" s="130">
        <v>7033</v>
      </c>
      <c r="B50" s="131" t="s">
        <v>438</v>
      </c>
      <c r="C50" s="131" t="s">
        <v>281</v>
      </c>
      <c r="D50" s="131" t="s">
        <v>445</v>
      </c>
      <c r="E50" s="131" t="s">
        <v>446</v>
      </c>
      <c r="F50" s="131" t="s">
        <v>289</v>
      </c>
      <c r="G50" s="131" t="s">
        <v>69</v>
      </c>
      <c r="H50" s="131"/>
      <c r="I50" s="131" t="s">
        <v>290</v>
      </c>
      <c r="J50" s="82">
        <v>500875</v>
      </c>
      <c r="K50" s="82">
        <v>500885</v>
      </c>
      <c r="L50" s="79">
        <v>10</v>
      </c>
      <c r="M50" s="82">
        <v>3</v>
      </c>
      <c r="N50" s="79">
        <v>30</v>
      </c>
      <c r="O50" s="79">
        <v>0</v>
      </c>
      <c r="P50" s="79">
        <v>0</v>
      </c>
      <c r="Q50" s="79">
        <v>30</v>
      </c>
      <c r="R50" s="79">
        <v>30</v>
      </c>
      <c r="S50" s="132" t="s">
        <v>72</v>
      </c>
      <c r="T50" s="82" t="s">
        <v>170</v>
      </c>
      <c r="U50" s="82" t="s">
        <v>73</v>
      </c>
      <c r="V50" s="82" t="s">
        <v>74</v>
      </c>
      <c r="W50" s="82" t="s">
        <v>207</v>
      </c>
      <c r="X50" s="133" t="s">
        <v>208</v>
      </c>
      <c r="Y50" s="226"/>
    </row>
    <row r="51" spans="1:25" s="107" customFormat="1" ht="26.25" customHeight="1" x14ac:dyDescent="0.25">
      <c r="A51" s="130">
        <v>9097</v>
      </c>
      <c r="B51" s="131" t="s">
        <v>291</v>
      </c>
      <c r="C51" s="131" t="s">
        <v>25</v>
      </c>
      <c r="D51" s="131" t="s">
        <v>369</v>
      </c>
      <c r="E51" s="131" t="s">
        <v>292</v>
      </c>
      <c r="F51" s="131" t="s">
        <v>134</v>
      </c>
      <c r="G51" s="131" t="s">
        <v>69</v>
      </c>
      <c r="H51" s="131" t="s">
        <v>135</v>
      </c>
      <c r="I51" s="131" t="s">
        <v>136</v>
      </c>
      <c r="J51" s="82">
        <v>787951</v>
      </c>
      <c r="K51" s="82">
        <v>895945</v>
      </c>
      <c r="L51" s="79">
        <v>107994</v>
      </c>
      <c r="M51" s="82">
        <v>0.04</v>
      </c>
      <c r="N51" s="79">
        <v>4320</v>
      </c>
      <c r="O51" s="79">
        <v>0</v>
      </c>
      <c r="P51" s="79">
        <v>0</v>
      </c>
      <c r="Q51" s="79">
        <v>4320</v>
      </c>
      <c r="R51" s="79">
        <v>4320</v>
      </c>
      <c r="S51" s="132" t="s">
        <v>72</v>
      </c>
      <c r="T51" s="82" t="s">
        <v>170</v>
      </c>
      <c r="U51" s="82" t="s">
        <v>73</v>
      </c>
      <c r="V51" s="82" t="s">
        <v>74</v>
      </c>
      <c r="W51" s="82" t="s">
        <v>207</v>
      </c>
      <c r="X51" s="133" t="s">
        <v>208</v>
      </c>
      <c r="Y51" s="225">
        <v>980.5</v>
      </c>
    </row>
    <row r="52" spans="1:25" s="107" customFormat="1" ht="26.25" customHeight="1" x14ac:dyDescent="0.25">
      <c r="A52" s="130">
        <v>9098</v>
      </c>
      <c r="B52" s="131" t="s">
        <v>291</v>
      </c>
      <c r="C52" s="131" t="s">
        <v>25</v>
      </c>
      <c r="D52" s="131" t="s">
        <v>370</v>
      </c>
      <c r="E52" s="131" t="s">
        <v>293</v>
      </c>
      <c r="F52" s="131" t="s">
        <v>137</v>
      </c>
      <c r="G52" s="131" t="s">
        <v>69</v>
      </c>
      <c r="H52" s="131" t="s">
        <v>135</v>
      </c>
      <c r="I52" s="131" t="s">
        <v>138</v>
      </c>
      <c r="J52" s="82">
        <v>649781</v>
      </c>
      <c r="K52" s="82">
        <v>772123</v>
      </c>
      <c r="L52" s="79">
        <v>122342</v>
      </c>
      <c r="M52" s="82">
        <v>0.04</v>
      </c>
      <c r="N52" s="79">
        <v>4894</v>
      </c>
      <c r="O52" s="79">
        <v>0</v>
      </c>
      <c r="P52" s="79">
        <v>0</v>
      </c>
      <c r="Q52" s="79">
        <v>4894</v>
      </c>
      <c r="R52" s="79">
        <v>4894</v>
      </c>
      <c r="S52" s="132" t="s">
        <v>72</v>
      </c>
      <c r="T52" s="82" t="s">
        <v>170</v>
      </c>
      <c r="U52" s="82" t="s">
        <v>73</v>
      </c>
      <c r="V52" s="82" t="s">
        <v>74</v>
      </c>
      <c r="W52" s="82" t="s">
        <v>207</v>
      </c>
      <c r="X52" s="133" t="s">
        <v>208</v>
      </c>
      <c r="Y52" s="229"/>
    </row>
    <row r="53" spans="1:25" s="107" customFormat="1" ht="26.25" customHeight="1" x14ac:dyDescent="0.25">
      <c r="A53" s="130">
        <v>9099</v>
      </c>
      <c r="B53" s="131" t="s">
        <v>291</v>
      </c>
      <c r="C53" s="131" t="s">
        <v>25</v>
      </c>
      <c r="D53" s="131" t="s">
        <v>371</v>
      </c>
      <c r="E53" s="131" t="s">
        <v>294</v>
      </c>
      <c r="F53" s="131" t="s">
        <v>137</v>
      </c>
      <c r="G53" s="131" t="s">
        <v>69</v>
      </c>
      <c r="H53" s="131" t="s">
        <v>135</v>
      </c>
      <c r="I53" s="131" t="s">
        <v>139</v>
      </c>
      <c r="J53" s="82">
        <v>1029432</v>
      </c>
      <c r="K53" s="82">
        <v>1162149</v>
      </c>
      <c r="L53" s="79">
        <v>132717</v>
      </c>
      <c r="M53" s="82">
        <v>0.04</v>
      </c>
      <c r="N53" s="79">
        <v>5309</v>
      </c>
      <c r="O53" s="79">
        <v>0</v>
      </c>
      <c r="P53" s="79">
        <v>0</v>
      </c>
      <c r="Q53" s="79">
        <v>5309</v>
      </c>
      <c r="R53" s="79">
        <v>5309</v>
      </c>
      <c r="S53" s="132" t="s">
        <v>72</v>
      </c>
      <c r="T53" s="82" t="s">
        <v>170</v>
      </c>
      <c r="U53" s="82" t="s">
        <v>73</v>
      </c>
      <c r="V53" s="82" t="s">
        <v>74</v>
      </c>
      <c r="W53" s="82" t="s">
        <v>207</v>
      </c>
      <c r="X53" s="133" t="s">
        <v>208</v>
      </c>
      <c r="Y53" s="229"/>
    </row>
    <row r="54" spans="1:25" s="107" customFormat="1" ht="26.25" customHeight="1" x14ac:dyDescent="0.25">
      <c r="A54" s="130">
        <v>9100</v>
      </c>
      <c r="B54" s="131" t="s">
        <v>291</v>
      </c>
      <c r="C54" s="131" t="s">
        <v>25</v>
      </c>
      <c r="D54" s="131" t="s">
        <v>372</v>
      </c>
      <c r="E54" s="131" t="s">
        <v>295</v>
      </c>
      <c r="F54" s="131" t="s">
        <v>137</v>
      </c>
      <c r="G54" s="131" t="s">
        <v>69</v>
      </c>
      <c r="H54" s="131" t="s">
        <v>135</v>
      </c>
      <c r="I54" s="131" t="s">
        <v>140</v>
      </c>
      <c r="J54" s="82">
        <v>788494</v>
      </c>
      <c r="K54" s="82">
        <v>849278</v>
      </c>
      <c r="L54" s="79">
        <v>60784</v>
      </c>
      <c r="M54" s="82">
        <v>0.04</v>
      </c>
      <c r="N54" s="79">
        <v>2431</v>
      </c>
      <c r="O54" s="79">
        <v>0</v>
      </c>
      <c r="P54" s="79">
        <v>0</v>
      </c>
      <c r="Q54" s="79">
        <v>2431</v>
      </c>
      <c r="R54" s="79">
        <v>2431</v>
      </c>
      <c r="S54" s="132" t="s">
        <v>72</v>
      </c>
      <c r="T54" s="82" t="s">
        <v>170</v>
      </c>
      <c r="U54" s="82" t="s">
        <v>73</v>
      </c>
      <c r="V54" s="82" t="s">
        <v>74</v>
      </c>
      <c r="W54" s="82" t="s">
        <v>207</v>
      </c>
      <c r="X54" s="133" t="s">
        <v>208</v>
      </c>
      <c r="Y54" s="226"/>
    </row>
    <row r="55" spans="1:25" s="107" customFormat="1" ht="26.25" customHeight="1" x14ac:dyDescent="0.25">
      <c r="A55" s="130">
        <v>19694</v>
      </c>
      <c r="B55" s="131" t="s">
        <v>47</v>
      </c>
      <c r="C55" s="131" t="s">
        <v>26</v>
      </c>
      <c r="D55" s="131" t="s">
        <v>373</v>
      </c>
      <c r="E55" s="131" t="s">
        <v>296</v>
      </c>
      <c r="F55" s="131" t="s">
        <v>141</v>
      </c>
      <c r="G55" s="131" t="s">
        <v>69</v>
      </c>
      <c r="H55" s="131"/>
      <c r="I55" s="131"/>
      <c r="J55" s="82">
        <v>0</v>
      </c>
      <c r="K55" s="82">
        <v>0</v>
      </c>
      <c r="L55" s="79">
        <v>17500</v>
      </c>
      <c r="M55" s="82">
        <v>1</v>
      </c>
      <c r="N55" s="79">
        <v>17500</v>
      </c>
      <c r="O55" s="79">
        <v>0</v>
      </c>
      <c r="P55" s="79">
        <v>0</v>
      </c>
      <c r="Q55" s="79">
        <v>17500</v>
      </c>
      <c r="R55" s="79">
        <v>17500</v>
      </c>
      <c r="S55" s="132" t="s">
        <v>72</v>
      </c>
      <c r="T55" s="82" t="s">
        <v>170</v>
      </c>
      <c r="U55" s="82" t="s">
        <v>73</v>
      </c>
      <c r="V55" s="82" t="s">
        <v>74</v>
      </c>
      <c r="W55" s="82" t="s">
        <v>207</v>
      </c>
      <c r="X55" s="133" t="s">
        <v>208</v>
      </c>
      <c r="Y55" s="225">
        <v>1470</v>
      </c>
    </row>
    <row r="56" spans="1:25" s="107" customFormat="1" ht="26.25" customHeight="1" x14ac:dyDescent="0.25">
      <c r="A56" s="130">
        <v>19695</v>
      </c>
      <c r="B56" s="131" t="s">
        <v>47</v>
      </c>
      <c r="C56" s="131" t="s">
        <v>26</v>
      </c>
      <c r="D56" s="131" t="s">
        <v>374</v>
      </c>
      <c r="E56" s="131" t="s">
        <v>297</v>
      </c>
      <c r="F56" s="131" t="s">
        <v>142</v>
      </c>
      <c r="G56" s="131" t="s">
        <v>69</v>
      </c>
      <c r="H56" s="131"/>
      <c r="I56" s="131"/>
      <c r="J56" s="82">
        <v>0</v>
      </c>
      <c r="K56" s="82">
        <v>0</v>
      </c>
      <c r="L56" s="79">
        <v>4</v>
      </c>
      <c r="M56" s="82">
        <v>1</v>
      </c>
      <c r="N56" s="79">
        <v>4</v>
      </c>
      <c r="O56" s="79">
        <v>0</v>
      </c>
      <c r="P56" s="79">
        <v>0</v>
      </c>
      <c r="Q56" s="79">
        <v>4</v>
      </c>
      <c r="R56" s="79">
        <v>4</v>
      </c>
      <c r="S56" s="132" t="s">
        <v>72</v>
      </c>
      <c r="T56" s="82" t="s">
        <v>170</v>
      </c>
      <c r="U56" s="82" t="s">
        <v>73</v>
      </c>
      <c r="V56" s="82" t="s">
        <v>74</v>
      </c>
      <c r="W56" s="82" t="s">
        <v>207</v>
      </c>
      <c r="X56" s="133" t="s">
        <v>208</v>
      </c>
      <c r="Y56" s="226"/>
    </row>
    <row r="57" spans="1:25" s="107" customFormat="1" ht="26.25" customHeight="1" x14ac:dyDescent="0.25">
      <c r="A57" s="130">
        <v>21417</v>
      </c>
      <c r="B57" s="131" t="s">
        <v>298</v>
      </c>
      <c r="C57" s="131" t="s">
        <v>27</v>
      </c>
      <c r="D57" s="131" t="s">
        <v>375</v>
      </c>
      <c r="E57" s="131" t="s">
        <v>299</v>
      </c>
      <c r="F57" s="131" t="s">
        <v>143</v>
      </c>
      <c r="G57" s="131" t="s">
        <v>69</v>
      </c>
      <c r="H57" s="131"/>
      <c r="I57" s="131"/>
      <c r="J57" s="82">
        <v>0</v>
      </c>
      <c r="K57" s="82">
        <v>0</v>
      </c>
      <c r="L57" s="79">
        <v>50680</v>
      </c>
      <c r="M57" s="82">
        <v>1</v>
      </c>
      <c r="N57" s="79">
        <v>50680</v>
      </c>
      <c r="O57" s="79">
        <v>0</v>
      </c>
      <c r="P57" s="79">
        <v>0</v>
      </c>
      <c r="Q57" s="79">
        <v>50680</v>
      </c>
      <c r="R57" s="79">
        <v>50680</v>
      </c>
      <c r="S57" s="132" t="s">
        <v>72</v>
      </c>
      <c r="T57" s="82" t="s">
        <v>170</v>
      </c>
      <c r="U57" s="82" t="s">
        <v>73</v>
      </c>
      <c r="V57" s="82" t="s">
        <v>74</v>
      </c>
      <c r="W57" s="82" t="s">
        <v>207</v>
      </c>
      <c r="X57" s="133" t="s">
        <v>208</v>
      </c>
      <c r="Y57" s="225">
        <v>777.55</v>
      </c>
    </row>
    <row r="58" spans="1:25" s="107" customFormat="1" ht="26.25" customHeight="1" x14ac:dyDescent="0.25">
      <c r="A58" s="130">
        <v>21418</v>
      </c>
      <c r="B58" s="131" t="s">
        <v>298</v>
      </c>
      <c r="C58" s="131" t="s">
        <v>27</v>
      </c>
      <c r="D58" s="131" t="s">
        <v>376</v>
      </c>
      <c r="E58" s="131" t="s">
        <v>300</v>
      </c>
      <c r="F58" s="131" t="s">
        <v>144</v>
      </c>
      <c r="G58" s="131" t="s">
        <v>69</v>
      </c>
      <c r="H58" s="131"/>
      <c r="I58" s="131"/>
      <c r="J58" s="82">
        <v>0</v>
      </c>
      <c r="K58" s="82">
        <v>0</v>
      </c>
      <c r="L58" s="79">
        <v>51078</v>
      </c>
      <c r="M58" s="82">
        <v>1</v>
      </c>
      <c r="N58" s="79">
        <v>51078</v>
      </c>
      <c r="O58" s="79">
        <v>0</v>
      </c>
      <c r="P58" s="79">
        <v>0</v>
      </c>
      <c r="Q58" s="79">
        <v>51078</v>
      </c>
      <c r="R58" s="79">
        <v>51078</v>
      </c>
      <c r="S58" s="132" t="s">
        <v>72</v>
      </c>
      <c r="T58" s="82" t="s">
        <v>170</v>
      </c>
      <c r="U58" s="82" t="s">
        <v>73</v>
      </c>
      <c r="V58" s="82" t="s">
        <v>74</v>
      </c>
      <c r="W58" s="82" t="s">
        <v>207</v>
      </c>
      <c r="X58" s="133" t="s">
        <v>208</v>
      </c>
      <c r="Y58" s="229"/>
    </row>
    <row r="59" spans="1:25" s="107" customFormat="1" ht="26.25" customHeight="1" x14ac:dyDescent="0.25">
      <c r="A59" s="130">
        <v>21420</v>
      </c>
      <c r="B59" s="131" t="s">
        <v>298</v>
      </c>
      <c r="C59" s="131" t="s">
        <v>27</v>
      </c>
      <c r="D59" s="131" t="s">
        <v>377</v>
      </c>
      <c r="E59" s="131" t="s">
        <v>301</v>
      </c>
      <c r="F59" s="131" t="s">
        <v>145</v>
      </c>
      <c r="G59" s="131" t="s">
        <v>69</v>
      </c>
      <c r="H59" s="131"/>
      <c r="I59" s="131"/>
      <c r="J59" s="82">
        <v>0</v>
      </c>
      <c r="K59" s="82">
        <v>0</v>
      </c>
      <c r="L59" s="79">
        <v>28984</v>
      </c>
      <c r="M59" s="82">
        <v>1</v>
      </c>
      <c r="N59" s="79">
        <v>28984</v>
      </c>
      <c r="O59" s="79">
        <v>0</v>
      </c>
      <c r="P59" s="79">
        <v>0</v>
      </c>
      <c r="Q59" s="79">
        <v>28984</v>
      </c>
      <c r="R59" s="79">
        <v>28984</v>
      </c>
      <c r="S59" s="132" t="s">
        <v>72</v>
      </c>
      <c r="T59" s="82" t="s">
        <v>170</v>
      </c>
      <c r="U59" s="82" t="s">
        <v>73</v>
      </c>
      <c r="V59" s="82" t="s">
        <v>74</v>
      </c>
      <c r="W59" s="82" t="s">
        <v>207</v>
      </c>
      <c r="X59" s="133" t="s">
        <v>208</v>
      </c>
      <c r="Y59" s="226"/>
    </row>
    <row r="60" spans="1:25" s="107" customFormat="1" ht="26.25" customHeight="1" x14ac:dyDescent="0.25">
      <c r="A60" s="130">
        <v>21641</v>
      </c>
      <c r="B60" s="131" t="s">
        <v>378</v>
      </c>
      <c r="C60" s="131" t="s">
        <v>29</v>
      </c>
      <c r="D60" s="131" t="s">
        <v>379</v>
      </c>
      <c r="E60" s="131" t="s">
        <v>410</v>
      </c>
      <c r="F60" s="131" t="s">
        <v>149</v>
      </c>
      <c r="G60" s="131" t="s">
        <v>69</v>
      </c>
      <c r="H60" s="131" t="s">
        <v>150</v>
      </c>
      <c r="I60" s="131" t="s">
        <v>151</v>
      </c>
      <c r="J60" s="82">
        <v>6231208</v>
      </c>
      <c r="K60" s="82">
        <v>6286608</v>
      </c>
      <c r="L60" s="79">
        <v>55400</v>
      </c>
      <c r="M60" s="82">
        <v>0.2</v>
      </c>
      <c r="N60" s="79">
        <v>11080</v>
      </c>
      <c r="O60" s="79">
        <v>1690</v>
      </c>
      <c r="P60" s="79">
        <v>0</v>
      </c>
      <c r="Q60" s="79">
        <v>12769</v>
      </c>
      <c r="R60" s="79">
        <v>11897</v>
      </c>
      <c r="S60" s="132" t="s">
        <v>72</v>
      </c>
      <c r="T60" s="82" t="s">
        <v>170</v>
      </c>
      <c r="U60" s="82" t="s">
        <v>73</v>
      </c>
      <c r="V60" s="82" t="s">
        <v>74</v>
      </c>
      <c r="W60" s="82" t="s">
        <v>207</v>
      </c>
      <c r="X60" s="133" t="s">
        <v>208</v>
      </c>
      <c r="Y60" s="122">
        <v>800</v>
      </c>
    </row>
    <row r="61" spans="1:25" s="107" customFormat="1" ht="26.25" customHeight="1" x14ac:dyDescent="0.25">
      <c r="A61" s="130">
        <v>21643</v>
      </c>
      <c r="B61" s="131" t="s">
        <v>378</v>
      </c>
      <c r="C61" s="131" t="s">
        <v>29</v>
      </c>
      <c r="D61" s="131" t="s">
        <v>380</v>
      </c>
      <c r="E61" s="131" t="s">
        <v>411</v>
      </c>
      <c r="F61" s="131" t="s">
        <v>149</v>
      </c>
      <c r="G61" s="131" t="s">
        <v>69</v>
      </c>
      <c r="H61" s="131" t="s">
        <v>152</v>
      </c>
      <c r="I61" s="131" t="s">
        <v>153</v>
      </c>
      <c r="J61" s="82">
        <v>6709186</v>
      </c>
      <c r="K61" s="82">
        <v>6800126</v>
      </c>
      <c r="L61" s="79">
        <v>90940</v>
      </c>
      <c r="M61" s="82">
        <v>0.2</v>
      </c>
      <c r="N61" s="79">
        <v>18188</v>
      </c>
      <c r="O61" s="79">
        <v>1706</v>
      </c>
      <c r="P61" s="79">
        <v>0</v>
      </c>
      <c r="Q61" s="79">
        <v>19894</v>
      </c>
      <c r="R61" s="79">
        <v>19886</v>
      </c>
      <c r="S61" s="132" t="s">
        <v>72</v>
      </c>
      <c r="T61" s="82" t="s">
        <v>170</v>
      </c>
      <c r="U61" s="82" t="s">
        <v>73</v>
      </c>
      <c r="V61" s="82" t="s">
        <v>74</v>
      </c>
      <c r="W61" s="82" t="s">
        <v>207</v>
      </c>
      <c r="X61" s="133" t="s">
        <v>208</v>
      </c>
      <c r="Y61" s="144">
        <v>800</v>
      </c>
    </row>
    <row r="62" spans="1:25" s="107" customFormat="1" ht="26.25" customHeight="1" x14ac:dyDescent="0.25">
      <c r="A62" s="130">
        <v>21670</v>
      </c>
      <c r="B62" s="131" t="s">
        <v>381</v>
      </c>
      <c r="C62" s="131" t="s">
        <v>30</v>
      </c>
      <c r="D62" s="131" t="s">
        <v>382</v>
      </c>
      <c r="E62" s="131" t="s">
        <v>412</v>
      </c>
      <c r="F62" s="131" t="s">
        <v>154</v>
      </c>
      <c r="G62" s="131" t="s">
        <v>69</v>
      </c>
      <c r="H62" s="131"/>
      <c r="I62" s="131" t="s">
        <v>155</v>
      </c>
      <c r="J62" s="82">
        <v>774268</v>
      </c>
      <c r="K62" s="82">
        <v>880355</v>
      </c>
      <c r="L62" s="79">
        <v>106087</v>
      </c>
      <c r="M62" s="82">
        <v>0.4</v>
      </c>
      <c r="N62" s="79">
        <v>42435</v>
      </c>
      <c r="O62" s="79">
        <v>1661</v>
      </c>
      <c r="P62" s="79">
        <v>0</v>
      </c>
      <c r="Q62" s="79">
        <v>44096</v>
      </c>
      <c r="R62" s="79">
        <v>44096</v>
      </c>
      <c r="S62" s="132" t="s">
        <v>72</v>
      </c>
      <c r="T62" s="82" t="s">
        <v>170</v>
      </c>
      <c r="U62" s="82" t="s">
        <v>73</v>
      </c>
      <c r="V62" s="82" t="s">
        <v>74</v>
      </c>
      <c r="W62" s="82" t="s">
        <v>207</v>
      </c>
      <c r="X62" s="133" t="s">
        <v>208</v>
      </c>
      <c r="Y62" s="227">
        <v>760</v>
      </c>
    </row>
    <row r="63" spans="1:25" s="107" customFormat="1" ht="26.25" customHeight="1" x14ac:dyDescent="0.25">
      <c r="A63" s="130">
        <v>21671</v>
      </c>
      <c r="B63" s="131" t="s">
        <v>381</v>
      </c>
      <c r="C63" s="131" t="s">
        <v>30</v>
      </c>
      <c r="D63" s="131" t="s">
        <v>383</v>
      </c>
      <c r="E63" s="131" t="s">
        <v>413</v>
      </c>
      <c r="F63" s="131" t="s">
        <v>154</v>
      </c>
      <c r="G63" s="131" t="s">
        <v>69</v>
      </c>
      <c r="H63" s="131"/>
      <c r="I63" s="131" t="s">
        <v>156</v>
      </c>
      <c r="J63" s="82">
        <v>1253440</v>
      </c>
      <c r="K63" s="82">
        <v>1342894</v>
      </c>
      <c r="L63" s="79">
        <v>89454</v>
      </c>
      <c r="M63" s="82">
        <v>0.4</v>
      </c>
      <c r="N63" s="79">
        <v>35782</v>
      </c>
      <c r="O63" s="79">
        <v>1596</v>
      </c>
      <c r="P63" s="79">
        <v>0</v>
      </c>
      <c r="Q63" s="79">
        <v>37378</v>
      </c>
      <c r="R63" s="79">
        <v>37378</v>
      </c>
      <c r="S63" s="132" t="s">
        <v>72</v>
      </c>
      <c r="T63" s="82" t="s">
        <v>170</v>
      </c>
      <c r="U63" s="82" t="s">
        <v>73</v>
      </c>
      <c r="V63" s="82" t="s">
        <v>74</v>
      </c>
      <c r="W63" s="82" t="s">
        <v>207</v>
      </c>
      <c r="X63" s="133" t="s">
        <v>208</v>
      </c>
      <c r="Y63" s="228"/>
    </row>
    <row r="64" spans="1:25" s="107" customFormat="1" ht="26.25" customHeight="1" x14ac:dyDescent="0.25">
      <c r="A64" s="130">
        <v>21885</v>
      </c>
      <c r="B64" s="131" t="s">
        <v>302</v>
      </c>
      <c r="C64" s="131" t="s">
        <v>31</v>
      </c>
      <c r="D64" s="131" t="s">
        <v>384</v>
      </c>
      <c r="E64" s="131" t="s">
        <v>303</v>
      </c>
      <c r="F64" s="131" t="s">
        <v>157</v>
      </c>
      <c r="G64" s="131" t="s">
        <v>69</v>
      </c>
      <c r="H64" s="131"/>
      <c r="I64" s="131" t="s">
        <v>158</v>
      </c>
      <c r="J64" s="82">
        <v>474000</v>
      </c>
      <c r="K64" s="82">
        <v>563000</v>
      </c>
      <c r="L64" s="79">
        <v>89000</v>
      </c>
      <c r="M64" s="82">
        <v>0.32</v>
      </c>
      <c r="N64" s="79">
        <v>28480</v>
      </c>
      <c r="O64" s="79">
        <v>0</v>
      </c>
      <c r="P64" s="79">
        <v>0</v>
      </c>
      <c r="Q64" s="79">
        <v>28480</v>
      </c>
      <c r="R64" s="79">
        <v>28480</v>
      </c>
      <c r="S64" s="132" t="s">
        <v>72</v>
      </c>
      <c r="T64" s="82" t="s">
        <v>170</v>
      </c>
      <c r="U64" s="82" t="s">
        <v>73</v>
      </c>
      <c r="V64" s="82" t="s">
        <v>74</v>
      </c>
      <c r="W64" s="82" t="s">
        <v>207</v>
      </c>
      <c r="X64" s="133" t="s">
        <v>208</v>
      </c>
      <c r="Y64" s="227">
        <v>760</v>
      </c>
    </row>
    <row r="65" spans="1:25" s="107" customFormat="1" ht="26.25" customHeight="1" x14ac:dyDescent="0.25">
      <c r="A65" s="130">
        <v>21886</v>
      </c>
      <c r="B65" s="131" t="s">
        <v>302</v>
      </c>
      <c r="C65" s="131" t="s">
        <v>31</v>
      </c>
      <c r="D65" s="131" t="s">
        <v>385</v>
      </c>
      <c r="E65" s="131" t="s">
        <v>304</v>
      </c>
      <c r="F65" s="131" t="s">
        <v>157</v>
      </c>
      <c r="G65" s="131" t="s">
        <v>69</v>
      </c>
      <c r="H65" s="131"/>
      <c r="I65" s="131" t="s">
        <v>159</v>
      </c>
      <c r="J65" s="82">
        <v>981000</v>
      </c>
      <c r="K65" s="82">
        <v>1238000</v>
      </c>
      <c r="L65" s="79">
        <v>257000</v>
      </c>
      <c r="M65" s="82">
        <v>0.32</v>
      </c>
      <c r="N65" s="79">
        <v>82240</v>
      </c>
      <c r="O65" s="79">
        <v>0</v>
      </c>
      <c r="P65" s="79">
        <v>0</v>
      </c>
      <c r="Q65" s="79">
        <v>82240</v>
      </c>
      <c r="R65" s="79">
        <v>82240</v>
      </c>
      <c r="S65" s="132" t="s">
        <v>72</v>
      </c>
      <c r="T65" s="82" t="s">
        <v>170</v>
      </c>
      <c r="U65" s="82" t="s">
        <v>73</v>
      </c>
      <c r="V65" s="82" t="s">
        <v>74</v>
      </c>
      <c r="W65" s="82" t="s">
        <v>207</v>
      </c>
      <c r="X65" s="133" t="s">
        <v>208</v>
      </c>
      <c r="Y65" s="228"/>
    </row>
    <row r="66" spans="1:25" ht="26.25" customHeight="1" x14ac:dyDescent="0.25">
      <c r="A66" s="38"/>
      <c r="B66" s="78" t="s">
        <v>43</v>
      </c>
      <c r="C66" s="80" t="s">
        <v>8</v>
      </c>
      <c r="D66" s="38"/>
      <c r="E66" s="135">
        <v>7143</v>
      </c>
      <c r="F66" s="136" t="s">
        <v>195</v>
      </c>
      <c r="G66" s="136"/>
      <c r="H66" s="38"/>
      <c r="I66" s="135">
        <v>13146431</v>
      </c>
      <c r="J66" s="135">
        <v>145687</v>
      </c>
      <c r="K66" s="135">
        <v>151980</v>
      </c>
      <c r="L66" s="135">
        <v>31465</v>
      </c>
      <c r="M66" s="137">
        <v>0.01</v>
      </c>
      <c r="N66" s="38"/>
      <c r="O66" s="38"/>
      <c r="P66" s="38"/>
      <c r="Q66" s="38"/>
      <c r="R66" s="138">
        <v>5060</v>
      </c>
      <c r="S66" s="136" t="s">
        <v>1</v>
      </c>
      <c r="T66" s="82" t="s">
        <v>170</v>
      </c>
      <c r="U66" s="82" t="s">
        <v>73</v>
      </c>
      <c r="V66" s="38"/>
      <c r="W66" s="38"/>
      <c r="X66" s="38"/>
      <c r="Y66" s="232">
        <v>2300</v>
      </c>
    </row>
    <row r="67" spans="1:25" ht="26.25" customHeight="1" x14ac:dyDescent="0.25">
      <c r="A67" s="38"/>
      <c r="B67" s="78" t="s">
        <v>43</v>
      </c>
      <c r="C67" s="80" t="s">
        <v>8</v>
      </c>
      <c r="D67" s="38"/>
      <c r="E67" s="135">
        <v>7143</v>
      </c>
      <c r="F67" s="136" t="s">
        <v>195</v>
      </c>
      <c r="G67" s="136"/>
      <c r="H67" s="38"/>
      <c r="I67" s="135">
        <v>13037770</v>
      </c>
      <c r="J67" s="135">
        <v>18494</v>
      </c>
      <c r="K67" s="135">
        <v>18494</v>
      </c>
      <c r="L67" s="135">
        <v>0</v>
      </c>
      <c r="M67" s="137">
        <v>0.01</v>
      </c>
      <c r="N67" s="38"/>
      <c r="O67" s="38"/>
      <c r="P67" s="38"/>
      <c r="Q67" s="38"/>
      <c r="R67" s="138">
        <v>1179</v>
      </c>
      <c r="S67" s="136" t="s">
        <v>1</v>
      </c>
      <c r="T67" s="82" t="s">
        <v>170</v>
      </c>
      <c r="U67" s="82" t="s">
        <v>73</v>
      </c>
      <c r="V67" s="38"/>
      <c r="W67" s="38"/>
      <c r="X67" s="38"/>
      <c r="Y67" s="233"/>
    </row>
    <row r="68" spans="1:25" ht="26.25" customHeight="1" x14ac:dyDescent="0.25">
      <c r="A68" s="38"/>
      <c r="B68" s="78" t="s">
        <v>43</v>
      </c>
      <c r="C68" s="80" t="s">
        <v>8</v>
      </c>
      <c r="D68" s="38"/>
      <c r="E68" s="135">
        <v>6751</v>
      </c>
      <c r="F68" s="136" t="s">
        <v>305</v>
      </c>
      <c r="G68" s="136"/>
      <c r="H68" s="38"/>
      <c r="I68" s="139">
        <v>9112102330093</v>
      </c>
      <c r="J68" s="135">
        <v>4534599</v>
      </c>
      <c r="K68" s="135">
        <v>4661118</v>
      </c>
      <c r="L68" s="135">
        <v>40486</v>
      </c>
      <c r="M68" s="140">
        <v>1E-3</v>
      </c>
      <c r="N68" s="38"/>
      <c r="O68" s="38"/>
      <c r="P68" s="38"/>
      <c r="Q68" s="38"/>
      <c r="R68" s="138">
        <v>26629</v>
      </c>
      <c r="S68" s="136" t="s">
        <v>1</v>
      </c>
      <c r="T68" s="82" t="s">
        <v>170</v>
      </c>
      <c r="U68" s="82" t="s">
        <v>73</v>
      </c>
      <c r="V68" s="38"/>
      <c r="W68" s="38"/>
      <c r="X68" s="38"/>
      <c r="Y68" s="232">
        <v>833.1</v>
      </c>
    </row>
    <row r="69" spans="1:25" ht="26.25" customHeight="1" x14ac:dyDescent="0.25">
      <c r="A69" s="38"/>
      <c r="B69" s="78" t="s">
        <v>43</v>
      </c>
      <c r="C69" s="80" t="s">
        <v>8</v>
      </c>
      <c r="D69" s="38"/>
      <c r="E69" s="135">
        <v>6751</v>
      </c>
      <c r="F69" s="136" t="s">
        <v>305</v>
      </c>
      <c r="G69" s="136"/>
      <c r="H69" s="38"/>
      <c r="I69" s="139">
        <v>9112102330107</v>
      </c>
      <c r="J69" s="135">
        <v>3325249</v>
      </c>
      <c r="K69" s="135">
        <v>3563864</v>
      </c>
      <c r="L69" s="135">
        <v>76357</v>
      </c>
      <c r="M69" s="140">
        <v>1E-3</v>
      </c>
      <c r="N69" s="38"/>
      <c r="O69" s="38"/>
      <c r="P69" s="38"/>
      <c r="Q69" s="38"/>
      <c r="R69" s="138">
        <v>60031</v>
      </c>
      <c r="S69" s="136" t="s">
        <v>1</v>
      </c>
      <c r="T69" s="82" t="s">
        <v>170</v>
      </c>
      <c r="U69" s="82" t="s">
        <v>73</v>
      </c>
      <c r="V69" s="38"/>
      <c r="W69" s="38"/>
      <c r="X69" s="38"/>
      <c r="Y69" s="233"/>
    </row>
    <row r="70" spans="1:25" ht="26.25" customHeight="1" x14ac:dyDescent="0.25">
      <c r="A70" s="38"/>
      <c r="B70" s="78" t="s">
        <v>43</v>
      </c>
      <c r="C70" s="80" t="s">
        <v>8</v>
      </c>
      <c r="D70" s="38"/>
      <c r="E70" s="135">
        <v>7305</v>
      </c>
      <c r="F70" s="136" t="s">
        <v>197</v>
      </c>
      <c r="G70" s="136"/>
      <c r="H70" s="38"/>
      <c r="I70" s="141">
        <v>160448</v>
      </c>
      <c r="J70" s="135">
        <v>38798</v>
      </c>
      <c r="K70" s="135">
        <v>38800</v>
      </c>
      <c r="L70" s="135">
        <v>72</v>
      </c>
      <c r="M70" s="142">
        <v>0.1</v>
      </c>
      <c r="N70" s="38"/>
      <c r="O70" s="38"/>
      <c r="P70" s="38"/>
      <c r="Q70" s="38"/>
      <c r="R70" s="138">
        <v>72</v>
      </c>
      <c r="S70" s="136" t="s">
        <v>1</v>
      </c>
      <c r="T70" s="82" t="s">
        <v>170</v>
      </c>
      <c r="U70" s="82" t="s">
        <v>73</v>
      </c>
      <c r="V70" s="38"/>
      <c r="W70" s="38"/>
      <c r="X70" s="38"/>
      <c r="Y70" s="121">
        <v>1090</v>
      </c>
    </row>
    <row r="71" spans="1:25" ht="26.25" customHeight="1" x14ac:dyDescent="0.25">
      <c r="A71" s="38"/>
      <c r="B71" s="78" t="s">
        <v>43</v>
      </c>
      <c r="C71" s="80" t="s">
        <v>8</v>
      </c>
      <c r="D71" s="38"/>
      <c r="E71" s="135">
        <v>7305</v>
      </c>
      <c r="F71" s="136" t="s">
        <v>197</v>
      </c>
      <c r="G71" s="136"/>
      <c r="H71" s="38"/>
      <c r="I71" s="135">
        <v>203251</v>
      </c>
      <c r="J71" s="135">
        <v>1423883</v>
      </c>
      <c r="K71" s="135">
        <v>1424733</v>
      </c>
      <c r="L71" s="135">
        <v>30600</v>
      </c>
      <c r="M71" s="142">
        <v>0.1</v>
      </c>
      <c r="N71" s="38"/>
      <c r="O71" s="38"/>
      <c r="P71" s="38"/>
      <c r="Q71" s="38"/>
      <c r="R71" s="138">
        <v>30600</v>
      </c>
      <c r="S71" s="136" t="s">
        <v>1</v>
      </c>
      <c r="T71" s="82" t="s">
        <v>170</v>
      </c>
      <c r="U71" s="82" t="s">
        <v>73</v>
      </c>
      <c r="V71" s="38"/>
      <c r="W71" s="38"/>
      <c r="X71" s="38"/>
      <c r="Y71" s="230">
        <v>1400</v>
      </c>
    </row>
    <row r="72" spans="1:25" ht="26.25" customHeight="1" x14ac:dyDescent="0.25">
      <c r="A72" s="38"/>
      <c r="B72" s="78" t="s">
        <v>43</v>
      </c>
      <c r="C72" s="80" t="s">
        <v>8</v>
      </c>
      <c r="D72" s="38"/>
      <c r="E72" s="135">
        <v>7305</v>
      </c>
      <c r="F72" s="136" t="s">
        <v>197</v>
      </c>
      <c r="G72" s="136"/>
      <c r="H72" s="38"/>
      <c r="I72" s="141">
        <v>7030880</v>
      </c>
      <c r="J72" s="135">
        <v>345944</v>
      </c>
      <c r="K72" s="135">
        <v>355776</v>
      </c>
      <c r="L72" s="135">
        <v>353952</v>
      </c>
      <c r="M72" s="137">
        <v>0.01</v>
      </c>
      <c r="N72" s="38"/>
      <c r="O72" s="38"/>
      <c r="P72" s="38"/>
      <c r="Q72" s="38"/>
      <c r="R72" s="138">
        <v>353952</v>
      </c>
      <c r="S72" s="136" t="s">
        <v>1</v>
      </c>
      <c r="T72" s="82" t="s">
        <v>170</v>
      </c>
      <c r="U72" s="82" t="s">
        <v>73</v>
      </c>
      <c r="V72" s="38"/>
      <c r="W72" s="38"/>
      <c r="X72" s="38"/>
      <c r="Y72" s="231"/>
    </row>
    <row r="73" spans="1:25" ht="26.25" customHeight="1" x14ac:dyDescent="0.25">
      <c r="A73" s="38"/>
      <c r="B73" s="78" t="s">
        <v>43</v>
      </c>
      <c r="C73" s="80" t="s">
        <v>8</v>
      </c>
      <c r="D73" s="38"/>
      <c r="E73" s="135">
        <v>6078</v>
      </c>
      <c r="F73" s="136" t="s">
        <v>201</v>
      </c>
      <c r="G73" s="136"/>
      <c r="H73" s="38"/>
      <c r="I73" s="135">
        <v>31626474</v>
      </c>
      <c r="J73" s="135">
        <v>737004</v>
      </c>
      <c r="K73" s="135">
        <v>759548</v>
      </c>
      <c r="L73" s="135">
        <v>18035</v>
      </c>
      <c r="M73" s="137">
        <v>0.01</v>
      </c>
      <c r="N73" s="38"/>
      <c r="O73" s="38"/>
      <c r="P73" s="38"/>
      <c r="Q73" s="38"/>
      <c r="R73" s="138">
        <v>18035</v>
      </c>
      <c r="S73" s="136" t="s">
        <v>2</v>
      </c>
      <c r="T73" s="82" t="s">
        <v>170</v>
      </c>
      <c r="U73" s="82" t="s">
        <v>73</v>
      </c>
      <c r="V73" s="38"/>
      <c r="W73" s="38"/>
      <c r="X73" s="38"/>
      <c r="Y73" s="121">
        <v>950</v>
      </c>
    </row>
    <row r="74" spans="1:25" ht="26.25" customHeight="1" x14ac:dyDescent="0.25">
      <c r="A74" s="38"/>
      <c r="B74" s="78" t="s">
        <v>43</v>
      </c>
      <c r="C74" s="80" t="s">
        <v>8</v>
      </c>
      <c r="D74" s="38"/>
      <c r="E74" s="135">
        <v>1124</v>
      </c>
      <c r="F74" s="136" t="s">
        <v>198</v>
      </c>
      <c r="G74" s="136"/>
      <c r="H74" s="38"/>
      <c r="I74" s="135">
        <v>9217063002238</v>
      </c>
      <c r="J74" s="135">
        <v>23256627</v>
      </c>
      <c r="K74" s="135">
        <v>23509377</v>
      </c>
      <c r="L74" s="135">
        <v>101100</v>
      </c>
      <c r="M74" s="137">
        <v>0.01</v>
      </c>
      <c r="N74" s="38"/>
      <c r="O74" s="38"/>
      <c r="P74" s="38"/>
      <c r="Q74" s="38"/>
      <c r="R74" s="138">
        <v>102170</v>
      </c>
      <c r="S74" s="136" t="s">
        <v>1</v>
      </c>
      <c r="T74" s="82" t="s">
        <v>170</v>
      </c>
      <c r="U74" s="82" t="s">
        <v>73</v>
      </c>
      <c r="V74" s="38"/>
      <c r="W74" s="38"/>
      <c r="X74" s="38"/>
      <c r="Y74" s="38">
        <v>855.7</v>
      </c>
    </row>
    <row r="75" spans="1:25" ht="26.25" customHeight="1" x14ac:dyDescent="0.25">
      <c r="A75" s="38"/>
      <c r="B75" s="78" t="s">
        <v>43</v>
      </c>
      <c r="C75" s="80" t="s">
        <v>8</v>
      </c>
      <c r="D75" s="38"/>
      <c r="E75" s="135">
        <v>7216</v>
      </c>
      <c r="F75" s="136" t="s">
        <v>199</v>
      </c>
      <c r="G75" s="136"/>
      <c r="H75" s="38"/>
      <c r="I75" s="135">
        <v>18700663</v>
      </c>
      <c r="J75" s="135">
        <v>428006</v>
      </c>
      <c r="K75" s="135">
        <v>439078</v>
      </c>
      <c r="L75" s="135">
        <v>88576</v>
      </c>
      <c r="M75" s="142">
        <v>0.1</v>
      </c>
      <c r="N75" s="38"/>
      <c r="O75" s="38"/>
      <c r="P75" s="38"/>
      <c r="Q75" s="38"/>
      <c r="R75" s="138">
        <v>91910</v>
      </c>
      <c r="S75" s="136" t="s">
        <v>1</v>
      </c>
      <c r="T75" s="82" t="s">
        <v>170</v>
      </c>
      <c r="U75" s="82" t="s">
        <v>73</v>
      </c>
      <c r="V75" s="38"/>
      <c r="W75" s="38"/>
      <c r="X75" s="38"/>
      <c r="Y75" s="232">
        <v>1000</v>
      </c>
    </row>
    <row r="76" spans="1:25" ht="26.25" customHeight="1" x14ac:dyDescent="0.25">
      <c r="A76" s="38"/>
      <c r="B76" s="78" t="s">
        <v>43</v>
      </c>
      <c r="C76" s="80" t="s">
        <v>8</v>
      </c>
      <c r="D76" s="38"/>
      <c r="E76" s="135">
        <v>7216</v>
      </c>
      <c r="F76" s="136" t="s">
        <v>199</v>
      </c>
      <c r="G76" s="136"/>
      <c r="H76" s="38"/>
      <c r="I76" s="139">
        <v>9217047001621</v>
      </c>
      <c r="J76" s="135">
        <v>197</v>
      </c>
      <c r="K76" s="135">
        <v>197</v>
      </c>
      <c r="L76" s="135">
        <v>0</v>
      </c>
      <c r="M76" s="137">
        <v>0.01</v>
      </c>
      <c r="N76" s="38"/>
      <c r="O76" s="38"/>
      <c r="P76" s="38"/>
      <c r="Q76" s="38"/>
      <c r="R76" s="138">
        <v>3210</v>
      </c>
      <c r="S76" s="136" t="s">
        <v>1</v>
      </c>
      <c r="T76" s="82" t="s">
        <v>170</v>
      </c>
      <c r="U76" s="82" t="s">
        <v>73</v>
      </c>
      <c r="V76" s="38"/>
      <c r="W76" s="38"/>
      <c r="X76" s="38"/>
      <c r="Y76" s="233"/>
    </row>
    <row r="77" spans="1:25" ht="26.25" customHeight="1" x14ac:dyDescent="0.25">
      <c r="A77" s="38"/>
      <c r="B77" s="78" t="s">
        <v>43</v>
      </c>
      <c r="C77" s="80" t="s">
        <v>8</v>
      </c>
      <c r="D77" s="38"/>
      <c r="E77" s="135">
        <v>5251</v>
      </c>
      <c r="F77" s="136" t="s">
        <v>200</v>
      </c>
      <c r="G77" s="136"/>
      <c r="H77" s="38"/>
      <c r="I77" s="139">
        <v>9217117168985</v>
      </c>
      <c r="J77" s="135">
        <v>5859311</v>
      </c>
      <c r="K77" s="135">
        <v>6172244</v>
      </c>
      <c r="L77" s="135">
        <v>62587</v>
      </c>
      <c r="M77" s="137">
        <v>0.01</v>
      </c>
      <c r="N77" s="38"/>
      <c r="O77" s="38"/>
      <c r="P77" s="38"/>
      <c r="Q77" s="38"/>
      <c r="R77" s="138">
        <v>62587</v>
      </c>
      <c r="S77" s="136" t="s">
        <v>1</v>
      </c>
      <c r="T77" s="82" t="s">
        <v>170</v>
      </c>
      <c r="U77" s="82" t="s">
        <v>73</v>
      </c>
      <c r="V77" s="38"/>
      <c r="W77" s="38"/>
      <c r="X77" s="38"/>
      <c r="Y77" s="38">
        <v>850</v>
      </c>
    </row>
    <row r="78" spans="1:25" ht="26.25" customHeight="1" x14ac:dyDescent="0.25">
      <c r="A78" s="38"/>
      <c r="B78" s="38"/>
      <c r="C78" s="136" t="s">
        <v>416</v>
      </c>
      <c r="D78" s="38"/>
      <c r="E78" s="136" t="s">
        <v>431</v>
      </c>
      <c r="F78" s="136" t="s">
        <v>418</v>
      </c>
      <c r="G78" s="38"/>
      <c r="H78" s="38"/>
      <c r="I78" s="135">
        <v>22495735</v>
      </c>
      <c r="J78" s="135">
        <v>728482</v>
      </c>
      <c r="K78" s="135">
        <v>748062</v>
      </c>
      <c r="L78" s="135">
        <v>97900</v>
      </c>
      <c r="M78" s="135">
        <v>5</v>
      </c>
      <c r="N78" s="38"/>
      <c r="O78" s="38"/>
      <c r="P78" s="38"/>
      <c r="Q78" s="38"/>
      <c r="R78" s="138">
        <v>99375</v>
      </c>
      <c r="S78" s="136" t="s">
        <v>1</v>
      </c>
      <c r="T78" s="82" t="s">
        <v>170</v>
      </c>
      <c r="U78" s="82" t="s">
        <v>87</v>
      </c>
      <c r="V78" s="38"/>
      <c r="W78" s="38"/>
      <c r="X78" s="38"/>
      <c r="Y78" s="232">
        <v>1165</v>
      </c>
    </row>
    <row r="79" spans="1:25" ht="26.25" customHeight="1" x14ac:dyDescent="0.25">
      <c r="A79" s="38"/>
      <c r="B79" s="38"/>
      <c r="C79" s="136" t="s">
        <v>416</v>
      </c>
      <c r="D79" s="38"/>
      <c r="E79" s="136" t="s">
        <v>431</v>
      </c>
      <c r="F79" s="136" t="s">
        <v>418</v>
      </c>
      <c r="G79" s="38"/>
      <c r="H79" s="38"/>
      <c r="I79" s="135">
        <v>22495870</v>
      </c>
      <c r="J79" s="135">
        <v>686230</v>
      </c>
      <c r="K79" s="135">
        <v>706202</v>
      </c>
      <c r="L79" s="135">
        <v>99860</v>
      </c>
      <c r="M79" s="135">
        <v>5</v>
      </c>
      <c r="N79" s="38"/>
      <c r="O79" s="38"/>
      <c r="P79" s="38"/>
      <c r="Q79" s="38"/>
      <c r="R79" s="138">
        <v>101335</v>
      </c>
      <c r="S79" s="136" t="s">
        <v>1</v>
      </c>
      <c r="T79" s="82" t="s">
        <v>170</v>
      </c>
      <c r="U79" s="82" t="s">
        <v>87</v>
      </c>
      <c r="V79" s="38"/>
      <c r="W79" s="38"/>
      <c r="X79" s="38"/>
      <c r="Y79" s="233"/>
    </row>
    <row r="80" spans="1:25" ht="26.25" customHeight="1" x14ac:dyDescent="0.25">
      <c r="A80" s="38"/>
      <c r="B80" s="38"/>
      <c r="C80" s="136" t="s">
        <v>386</v>
      </c>
      <c r="D80" s="38"/>
      <c r="E80" s="135">
        <v>358</v>
      </c>
      <c r="F80" s="136" t="s">
        <v>386</v>
      </c>
      <c r="G80" s="38"/>
      <c r="H80" s="38"/>
      <c r="I80" s="135">
        <v>16933208</v>
      </c>
      <c r="J80" s="135">
        <v>2430720</v>
      </c>
      <c r="K80" s="135">
        <v>2500724</v>
      </c>
      <c r="L80" s="135">
        <v>420024</v>
      </c>
      <c r="M80" s="135">
        <v>6</v>
      </c>
      <c r="N80" s="38"/>
      <c r="O80" s="38"/>
      <c r="P80" s="38"/>
      <c r="Q80" s="38"/>
      <c r="R80" s="138">
        <v>420024</v>
      </c>
      <c r="S80" s="136" t="s">
        <v>1</v>
      </c>
      <c r="T80" s="82" t="s">
        <v>170</v>
      </c>
      <c r="U80" s="82" t="s">
        <v>87</v>
      </c>
      <c r="V80" s="38"/>
      <c r="W80" s="38"/>
      <c r="X80" s="38"/>
      <c r="Y80" s="232">
        <v>1140</v>
      </c>
    </row>
    <row r="81" spans="1:25" ht="26.25" customHeight="1" x14ac:dyDescent="0.25">
      <c r="A81" s="38"/>
      <c r="B81" s="38"/>
      <c r="C81" s="136" t="s">
        <v>386</v>
      </c>
      <c r="D81" s="38"/>
      <c r="E81" s="135">
        <v>358</v>
      </c>
      <c r="F81" s="136" t="s">
        <v>386</v>
      </c>
      <c r="G81" s="38"/>
      <c r="H81" s="38"/>
      <c r="I81" s="135">
        <v>16933060</v>
      </c>
      <c r="J81" s="135">
        <v>979184</v>
      </c>
      <c r="K81" s="135">
        <v>970840</v>
      </c>
      <c r="L81" s="135">
        <v>-50064</v>
      </c>
      <c r="M81" s="135">
        <v>6</v>
      </c>
      <c r="N81" s="38"/>
      <c r="O81" s="38"/>
      <c r="P81" s="38"/>
      <c r="Q81" s="38"/>
      <c r="R81" s="138">
        <v>-50064</v>
      </c>
      <c r="S81" s="136" t="s">
        <v>1</v>
      </c>
      <c r="T81" s="82" t="s">
        <v>170</v>
      </c>
      <c r="U81" s="82" t="s">
        <v>87</v>
      </c>
      <c r="V81" s="38"/>
      <c r="W81" s="38"/>
      <c r="X81" s="38"/>
      <c r="Y81" s="233"/>
    </row>
    <row r="82" spans="1:25" ht="26.25" customHeight="1" x14ac:dyDescent="0.25">
      <c r="A82" s="38"/>
      <c r="B82" s="38"/>
      <c r="C82" s="136" t="s">
        <v>417</v>
      </c>
      <c r="D82" s="38"/>
      <c r="E82" s="136" t="s">
        <v>432</v>
      </c>
      <c r="F82" s="136" t="s">
        <v>419</v>
      </c>
      <c r="G82" s="38"/>
      <c r="H82" s="38"/>
      <c r="I82" s="135">
        <v>1107160865</v>
      </c>
      <c r="J82" s="135">
        <v>325091</v>
      </c>
      <c r="K82" s="135">
        <v>336856</v>
      </c>
      <c r="L82" s="135">
        <v>282360</v>
      </c>
      <c r="M82" s="135">
        <v>24</v>
      </c>
      <c r="N82" s="38"/>
      <c r="O82" s="38"/>
      <c r="P82" s="38"/>
      <c r="Q82" s="38"/>
      <c r="R82" s="138">
        <v>282343</v>
      </c>
      <c r="S82" s="136" t="s">
        <v>1</v>
      </c>
      <c r="T82" s="82" t="s">
        <v>170</v>
      </c>
      <c r="U82" s="82" t="s">
        <v>87</v>
      </c>
      <c r="V82" s="38"/>
      <c r="W82" s="38"/>
      <c r="X82" s="38"/>
      <c r="Y82" s="38">
        <v>1200</v>
      </c>
    </row>
    <row r="84" spans="1:25" ht="26.25" customHeight="1" x14ac:dyDescent="0.25">
      <c r="R84" s="118">
        <f>SUBTOTAL(9,R2:R82)</f>
        <v>6428274</v>
      </c>
      <c r="Y84">
        <f>SUBTOTAL(9,Y2:Y82)</f>
        <v>74925.849999999991</v>
      </c>
    </row>
    <row r="85" spans="1:25" s="60" customFormat="1" ht="26.25" customHeight="1" x14ac:dyDescent="0.25">
      <c r="Y85" s="118">
        <f>Y84/1000</f>
        <v>74.925849999999997</v>
      </c>
    </row>
  </sheetData>
  <autoFilter ref="A1:Y82"/>
  <customSheetViews>
    <customSheetView guid="{3AEB267A-5DCB-496F-8EBA-8FE922A89DE1}" scale="80" showAutoFilter="1" state="hidden" topLeftCell="B1">
      <selection activeCell="Y18" sqref="C18:Y18"/>
      <pageMargins left="0.7" right="0.7" top="0.75" bottom="0.75" header="0.3" footer="0.3"/>
      <pageSetup paperSize="9" orientation="portrait" horizontalDpi="0" verticalDpi="0" r:id="rId1"/>
      <autoFilter ref="A1:Y82"/>
    </customSheetView>
    <customSheetView guid="{5359E661-4730-4E3D-B43A-1A252EF2AB5B}" scale="70" showAutoFilter="1">
      <selection activeCell="Q9" sqref="Q9"/>
      <pageMargins left="0.7" right="0.7" top="0.75" bottom="0.75" header="0.3" footer="0.3"/>
      <pageSetup paperSize="9" orientation="portrait" horizontalDpi="0" verticalDpi="0" r:id="rId2"/>
      <autoFilter ref="A1:Y82"/>
    </customSheetView>
  </customSheetViews>
  <mergeCells count="17">
    <mergeCell ref="Y71:Y72"/>
    <mergeCell ref="Y75:Y76"/>
    <mergeCell ref="Y78:Y79"/>
    <mergeCell ref="Y80:Y81"/>
    <mergeCell ref="Y20:Y21"/>
    <mergeCell ref="Y55:Y56"/>
    <mergeCell ref="Y57:Y59"/>
    <mergeCell ref="Y62:Y63"/>
    <mergeCell ref="Y64:Y65"/>
    <mergeCell ref="Y66:Y67"/>
    <mergeCell ref="Y68:Y69"/>
    <mergeCell ref="Y51:Y54"/>
    <mergeCell ref="Y5:Y6"/>
    <mergeCell ref="Y34:Y35"/>
    <mergeCell ref="Y36:Y37"/>
    <mergeCell ref="Y45:Y46"/>
    <mergeCell ref="Y47:Y50"/>
  </mergeCells>
  <pageMargins left="0.7" right="0.7" top="0.75" bottom="0.75" header="0.3" footer="0.3"/>
  <pageSetup paperSize="9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38" sqref="C38"/>
    </sheetView>
  </sheetViews>
  <sheetFormatPr defaultRowHeight="15" x14ac:dyDescent="0.25"/>
  <cols>
    <col min="1" max="1" width="13.140625" customWidth="1"/>
    <col min="2" max="4" width="22.28515625" customWidth="1"/>
  </cols>
  <sheetData>
    <row r="1" spans="1:8" ht="18" customHeight="1" x14ac:dyDescent="0.3">
      <c r="A1" s="61" t="s">
        <v>387</v>
      </c>
      <c r="B1" s="65"/>
      <c r="C1" s="65"/>
      <c r="D1" s="65"/>
      <c r="E1" s="65"/>
      <c r="F1" s="65"/>
      <c r="G1" s="65"/>
      <c r="H1" s="66" t="s">
        <v>388</v>
      </c>
    </row>
    <row r="2" spans="1:8" ht="16.5" x14ac:dyDescent="0.3">
      <c r="A2" s="65"/>
      <c r="B2" s="65"/>
      <c r="C2" s="65"/>
      <c r="D2" s="65"/>
      <c r="E2" s="65"/>
      <c r="F2" s="65"/>
      <c r="G2" s="65"/>
      <c r="H2" s="65"/>
    </row>
    <row r="3" spans="1:8" ht="180.75" customHeight="1" x14ac:dyDescent="0.3">
      <c r="A3" s="234" t="s">
        <v>389</v>
      </c>
      <c r="B3" s="235"/>
      <c r="C3" s="235"/>
      <c r="D3" s="235"/>
      <c r="E3" s="235"/>
      <c r="F3" s="235"/>
      <c r="G3" s="235"/>
      <c r="H3" s="235"/>
    </row>
    <row r="4" spans="1:8" ht="16.5" x14ac:dyDescent="0.3">
      <c r="A4" s="65"/>
      <c r="B4" s="65"/>
      <c r="C4" s="65"/>
      <c r="D4" s="65"/>
      <c r="E4" s="65"/>
      <c r="F4" s="65"/>
      <c r="G4" s="65"/>
      <c r="H4" s="67"/>
    </row>
    <row r="5" spans="1:8" ht="31.5" customHeight="1" x14ac:dyDescent="0.25">
      <c r="A5" s="236" t="s">
        <v>390</v>
      </c>
      <c r="B5" s="237" t="s">
        <v>391</v>
      </c>
      <c r="C5" s="237" t="s">
        <v>392</v>
      </c>
      <c r="D5" s="236" t="s">
        <v>393</v>
      </c>
      <c r="E5" s="236"/>
      <c r="F5" s="236"/>
      <c r="G5" s="236"/>
      <c r="H5" s="236"/>
    </row>
    <row r="6" spans="1:8" ht="33" customHeight="1" x14ac:dyDescent="0.25">
      <c r="A6" s="236"/>
      <c r="B6" s="238"/>
      <c r="C6" s="238"/>
      <c r="D6" s="68" t="s">
        <v>394</v>
      </c>
      <c r="E6" s="69" t="s">
        <v>6</v>
      </c>
      <c r="F6" s="69" t="s">
        <v>395</v>
      </c>
      <c r="G6" s="69" t="s">
        <v>72</v>
      </c>
      <c r="H6" s="69" t="s">
        <v>2</v>
      </c>
    </row>
    <row r="7" spans="1:8" ht="15.75" x14ac:dyDescent="0.25">
      <c r="A7" s="62" t="s">
        <v>170</v>
      </c>
      <c r="B7" s="63" t="s">
        <v>396</v>
      </c>
      <c r="C7" s="63" t="s">
        <v>420</v>
      </c>
      <c r="D7" s="64">
        <f>E7+F7+G7+H7</f>
        <v>75.294309268219834</v>
      </c>
      <c r="E7" s="64">
        <v>2.8361060185185183</v>
      </c>
      <c r="F7" s="64">
        <v>0</v>
      </c>
      <c r="G7" s="64">
        <v>71.530580056750296</v>
      </c>
      <c r="H7" s="64">
        <v>0.92762319295101536</v>
      </c>
    </row>
    <row r="8" spans="1:8" ht="15.75" x14ac:dyDescent="0.25">
      <c r="A8" s="70"/>
      <c r="B8" s="63"/>
      <c r="C8" s="62"/>
      <c r="D8" s="71"/>
      <c r="E8" s="71"/>
      <c r="F8" s="71"/>
      <c r="G8" s="71"/>
      <c r="H8" s="71"/>
    </row>
    <row r="9" spans="1:8" ht="15.75" x14ac:dyDescent="0.25">
      <c r="A9" s="70"/>
      <c r="B9" s="63"/>
      <c r="C9" s="62"/>
      <c r="D9" s="71"/>
      <c r="E9" s="71"/>
      <c r="F9" s="71"/>
      <c r="G9" s="71"/>
      <c r="H9" s="71"/>
    </row>
    <row r="10" spans="1:8" ht="15.75" x14ac:dyDescent="0.25">
      <c r="A10" s="70"/>
      <c r="B10" s="63"/>
      <c r="C10" s="62"/>
      <c r="D10" s="71"/>
      <c r="E10" s="71"/>
      <c r="F10" s="71"/>
      <c r="G10" s="71"/>
      <c r="H10" s="71"/>
    </row>
    <row r="11" spans="1:8" ht="16.5" x14ac:dyDescent="0.3">
      <c r="A11" s="65"/>
      <c r="B11" s="65"/>
      <c r="C11" s="65"/>
      <c r="D11" s="65"/>
      <c r="E11" s="65"/>
      <c r="F11" s="65"/>
      <c r="G11" s="65"/>
      <c r="H11" s="65"/>
    </row>
    <row r="12" spans="1:8" ht="16.5" x14ac:dyDescent="0.3">
      <c r="A12" s="65" t="s">
        <v>397</v>
      </c>
      <c r="B12" s="65"/>
      <c r="C12" s="65"/>
      <c r="D12" s="65"/>
      <c r="E12" s="65"/>
      <c r="F12" s="65"/>
      <c r="G12" s="65"/>
      <c r="H12" s="65"/>
    </row>
    <row r="15" spans="1:8" x14ac:dyDescent="0.25">
      <c r="A15" s="72"/>
      <c r="B15" s="60"/>
      <c r="C15" s="60"/>
      <c r="D15" s="60"/>
      <c r="E15" s="60"/>
      <c r="F15" s="60"/>
      <c r="G15" s="60"/>
      <c r="H15" s="60"/>
    </row>
    <row r="16" spans="1:8" x14ac:dyDescent="0.25">
      <c r="A16" s="72"/>
      <c r="B16" s="60"/>
      <c r="C16" s="60"/>
      <c r="D16" s="72"/>
      <c r="E16" s="72"/>
      <c r="F16" s="72"/>
      <c r="G16" s="60"/>
      <c r="H16" s="60"/>
    </row>
    <row r="17" spans="1:6" x14ac:dyDescent="0.25">
      <c r="A17" s="59"/>
      <c r="B17" s="59"/>
      <c r="C17" s="59"/>
      <c r="D17" s="59"/>
      <c r="E17" s="72"/>
      <c r="F17" s="72"/>
    </row>
  </sheetData>
  <customSheetViews>
    <customSheetView guid="{3AEB267A-5DCB-496F-8EBA-8FE922A89DE1}">
      <selection activeCell="C38" sqref="C38"/>
      <pageMargins left="0.7" right="0.7" top="0.75" bottom="0.75" header="0.3" footer="0.3"/>
    </customSheetView>
    <customSheetView guid="{5359E661-4730-4E3D-B43A-1A252EF2AB5B}">
      <selection activeCell="K3" sqref="K3"/>
      <pageMargins left="0.7" right="0.7" top="0.75" bottom="0.75" header="0.3" footer="0.3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апрель</vt:lpstr>
      <vt:lpstr>май</vt:lpstr>
      <vt:lpstr>июнь</vt:lpstr>
      <vt:lpstr>п.19 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Голишников Никита Николаевич</cp:lastModifiedBy>
  <dcterms:created xsi:type="dcterms:W3CDTF">2019-01-21T09:27:21Z</dcterms:created>
  <dcterms:modified xsi:type="dcterms:W3CDTF">2019-07-24T09:14:06Z</dcterms:modified>
</cp:coreProperties>
</file>